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updateLinks="always" defaultThemeVersion="166925"/>
  <mc:AlternateContent xmlns:mc="http://schemas.openxmlformats.org/markup-compatibility/2006">
    <mc:Choice Requires="x15">
      <x15ac:absPath xmlns:x15ac="http://schemas.microsoft.com/office/spreadsheetml/2010/11/ac" url="G:\DECHETS\2_MISSION CONNAISSANCE\Economie des déchets\Connaissance des coûts\Référentiels\Référentiel 2023\"/>
    </mc:Choice>
  </mc:AlternateContent>
  <xr:revisionPtr revIDLastSave="0" documentId="8_{D693B1C3-61EA-4597-8AA8-E49D861F04A5}" xr6:coauthVersionLast="47" xr6:coauthVersionMax="47" xr10:uidLastSave="{00000000-0000-0000-0000-000000000000}"/>
  <bookViews>
    <workbookView xWindow="-120" yWindow="-120" windowWidth="29040" windowHeight="15840" tabRatio="815" xr2:uid="{00000000-000D-0000-FFFF-FFFF00000000}"/>
  </bookViews>
  <sheets>
    <sheet name="Sommaire" sheetId="2" r:id="rId1"/>
    <sheet name="Méthodologie" sheetId="20" r:id="rId2"/>
    <sheet name="Synthèse €hab" sheetId="21" r:id="rId3"/>
    <sheet name="Synthèse €tonne" sheetId="22" r:id="rId4"/>
    <sheet name="OMR" sheetId="1" r:id="rId5"/>
    <sheet name="Emb. Verre" sheetId="7" r:id="rId6"/>
    <sheet name="Papiers et Emb. HV" sheetId="8" r:id="rId7"/>
    <sheet name="Déchèteries" sheetId="9" r:id="rId8"/>
    <sheet name="Encombrants" sheetId="18" r:id="rId9"/>
    <sheet name="Déchets verts" sheetId="19" r:id="rId10"/>
  </sheets>
  <externalReferences>
    <externalReference r:id="rId11"/>
    <externalReference r:id="rId12"/>
    <externalReference r:id="rId13"/>
    <externalReference r:id="rId14"/>
  </externalReferences>
  <definedNames>
    <definedName name="_50">[1]percentiles!$C$1</definedName>
    <definedName name="filtre">OMR!$A$29</definedName>
    <definedName name="_xlnm.Print_Area" localSheetId="7">Déchèteries!$C$1:$J$230</definedName>
    <definedName name="_xlnm.Print_Area" localSheetId="9">'Déchets verts'!$C$1:$J$206</definedName>
    <definedName name="_xlnm.Print_Area" localSheetId="5">'Emb. Verre'!$C$1:$J$248</definedName>
    <definedName name="_xlnm.Print_Area" localSheetId="8">Encombrants!$C$1:$J$257</definedName>
    <definedName name="_xlnm.Print_Area" localSheetId="1">Méthodologie!$A$1:$L$65</definedName>
    <definedName name="_xlnm.Print_Area" localSheetId="4">OMR!$C$1:$J$383</definedName>
    <definedName name="_xlnm.Print_Area" localSheetId="6">'Papiers et Emb. HV'!$C$1:$K$305</definedName>
    <definedName name="_xlnm.Print_Area" localSheetId="0">Sommaire!$A$1:$K$29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8" i="1" l="1"/>
  <c r="G11" i="22" l="1"/>
  <c r="F11" i="22"/>
  <c r="E11" i="22"/>
  <c r="D11" i="22"/>
  <c r="C11" i="22"/>
  <c r="B11" i="22"/>
  <c r="G11" i="21"/>
  <c r="F11" i="21"/>
  <c r="E11" i="21"/>
  <c r="D11" i="21"/>
  <c r="C11" i="21"/>
  <c r="B11" i="21"/>
  <c r="C157" i="8" l="1"/>
  <c r="G160" i="8"/>
  <c r="F160" i="8"/>
  <c r="E160" i="8"/>
  <c r="C179" i="19" l="1"/>
  <c r="C17" i="7" l="1"/>
  <c r="C259" i="18" l="1"/>
  <c r="C156" i="19"/>
  <c r="C220" i="18"/>
  <c r="C176" i="18"/>
  <c r="C103" i="8"/>
  <c r="C94" i="7"/>
  <c r="C133" i="19"/>
  <c r="C110" i="19"/>
  <c r="C86" i="19"/>
  <c r="C66" i="19"/>
  <c r="C41" i="19"/>
  <c r="C14" i="19"/>
  <c r="C243" i="18"/>
  <c r="C200" i="18"/>
  <c r="C156" i="18"/>
  <c r="H148" i="18"/>
  <c r="G148" i="18"/>
  <c r="F148" i="18"/>
  <c r="E148" i="18"/>
  <c r="H141" i="18"/>
  <c r="G141" i="18"/>
  <c r="F141" i="18"/>
  <c r="E141" i="18"/>
  <c r="C136" i="18"/>
  <c r="C112" i="18"/>
  <c r="C92" i="18"/>
  <c r="C68" i="18"/>
  <c r="C44" i="18"/>
  <c r="C18" i="18"/>
  <c r="C239" i="8"/>
  <c r="C204" i="9" l="1"/>
  <c r="C188" i="9"/>
  <c r="C165" i="9"/>
  <c r="C149" i="9"/>
  <c r="C194" i="8" l="1"/>
  <c r="F243" i="7" l="1"/>
  <c r="G243" i="7"/>
  <c r="E243" i="7"/>
  <c r="C148" i="7"/>
  <c r="H160" i="7"/>
  <c r="G160" i="7"/>
  <c r="F160" i="7"/>
  <c r="E160" i="7"/>
  <c r="H153" i="7"/>
  <c r="G153" i="7"/>
  <c r="F153" i="7"/>
  <c r="E153" i="7"/>
  <c r="C375" i="1"/>
  <c r="C270" i="1"/>
  <c r="G275" i="1"/>
  <c r="F275" i="1"/>
  <c r="E275" i="1"/>
  <c r="C227" i="1"/>
  <c r="G239" i="1"/>
  <c r="F239" i="1"/>
  <c r="E239" i="1"/>
  <c r="G232" i="1"/>
  <c r="F232" i="1"/>
  <c r="E232" i="1"/>
  <c r="C215" i="7" l="1"/>
  <c r="C192" i="7"/>
  <c r="C329" i="1" l="1"/>
  <c r="C306" i="1"/>
  <c r="C283" i="1"/>
  <c r="C247" i="1"/>
  <c r="C204" i="1"/>
  <c r="C181" i="1"/>
  <c r="C158" i="1"/>
  <c r="C352" i="1"/>
  <c r="C45" i="1" l="1"/>
  <c r="C18" i="1"/>
  <c r="C23" i="9" l="1"/>
  <c r="C26" i="8"/>
  <c r="C50" i="9" l="1"/>
  <c r="C53" i="8"/>
  <c r="C44" i="7"/>
  <c r="C75" i="9" l="1"/>
  <c r="C78" i="8"/>
  <c r="C69" i="7"/>
  <c r="C113" i="8" l="1"/>
  <c r="C104" i="7"/>
  <c r="C100" i="9" l="1"/>
  <c r="C133" i="8"/>
  <c r="C124" i="7"/>
  <c r="C126" i="9" l="1"/>
  <c r="C170" i="8"/>
  <c r="C168" i="7"/>
  <c r="C238" i="7" l="1"/>
  <c r="C215" i="8" l="1"/>
  <c r="C262" i="8" l="1"/>
  <c r="C282" i="8" l="1"/>
  <c r="C114" i="1" l="1"/>
  <c r="C82" i="1"/>
  <c r="C134" i="1" l="1"/>
  <c r="F378" i="1" l="1"/>
  <c r="G378" i="1"/>
</calcChain>
</file>

<file path=xl/sharedStrings.xml><?xml version="1.0" encoding="utf-8"?>
<sst xmlns="http://schemas.openxmlformats.org/spreadsheetml/2006/main" count="1602" uniqueCount="205">
  <si>
    <t>Sommaire</t>
  </si>
  <si>
    <t>Cet annexe présente les données brutes du référentiel régional des coûts du service public de gestion des déchets portant sur l'année 2023
Un bilan des coûts en €/habitant et €/tonne par flux et par typologie d'habitat est proposée en synthèse : cela correspond à l'analyse consolidée régionale.
Un détail par étape technique, par typologie d'habitat et autre critère distinctif est aussi réalisé dans les onglets par flux</t>
  </si>
  <si>
    <t>Données référentiel régional méthode ORDIF</t>
  </si>
  <si>
    <t>Synthèse €/hab.</t>
  </si>
  <si>
    <t>Synthèse €/tonne</t>
  </si>
  <si>
    <t>Données d'analyse des EPCI à compétence collecte</t>
  </si>
  <si>
    <t>OMR</t>
  </si>
  <si>
    <t>Emballages en verre</t>
  </si>
  <si>
    <t>Papiers et emballages hors verre</t>
  </si>
  <si>
    <t>Déchèteries</t>
  </si>
  <si>
    <t>Encombrants</t>
  </si>
  <si>
    <t>Déchets verts</t>
  </si>
  <si>
    <t>Aurélie TUPEK. ORDIF. 2026
Référentiel des coûts du service public de gestion des déchets en Ile de France - données 2023</t>
  </si>
  <si>
    <t>Méthodologie</t>
  </si>
  <si>
    <t>Retour sommaire annexe</t>
  </si>
  <si>
    <t>"Données par étape technique et par flux méthode ORDIF"</t>
  </si>
  <si>
    <r>
      <t xml:space="preserve">Analyse de l'échantillon d'EPCI de collecte --&gt; </t>
    </r>
    <r>
      <rPr>
        <b/>
        <i/>
        <u/>
        <sz val="11"/>
        <color rgb="FFC00000"/>
        <rFont val="Arial Nova"/>
        <family val="2"/>
      </rPr>
      <t>Dispersions</t>
    </r>
  </si>
  <si>
    <t>Matrice régionale en €/habitant</t>
  </si>
  <si>
    <r>
      <t xml:space="preserve">Matrice régionale par étape technique et par flux méthode ORDIF --&gt; </t>
    </r>
    <r>
      <rPr>
        <b/>
        <i/>
        <u/>
        <sz val="11"/>
        <color rgb="FFC00000"/>
        <rFont val="Arial Nova"/>
        <family val="2"/>
      </rPr>
      <t>Coûts moyens pondérés</t>
    </r>
  </si>
  <si>
    <t>€/habitant</t>
  </si>
  <si>
    <t>Ordures ménagères résiduelles</t>
  </si>
  <si>
    <t>Emballages verre</t>
  </si>
  <si>
    <t>Déchets en déchèterie</t>
  </si>
  <si>
    <t>Charges de structure</t>
  </si>
  <si>
    <t>Communication</t>
  </si>
  <si>
    <t>TOTAL Fonctionnelles</t>
  </si>
  <si>
    <t>Prévention</t>
  </si>
  <si>
    <t>Pré-collecte</t>
  </si>
  <si>
    <t>Collecte</t>
  </si>
  <si>
    <t>Transfert/Transport</t>
  </si>
  <si>
    <t>Traitement des déchets non dangereux</t>
  </si>
  <si>
    <t>Enlèvement et traitement des déchets dangereux</t>
  </si>
  <si>
    <t>TOTAL Ventes de produits et d'énergie</t>
  </si>
  <si>
    <t>TOTAL Industriels</t>
  </si>
  <si>
    <t>Soutiens des éco-organismes</t>
  </si>
  <si>
    <t>TOTAL Aides</t>
  </si>
  <si>
    <t>Coût aidé HT</t>
  </si>
  <si>
    <t>Matrice régionale en €/tonne</t>
  </si>
  <si>
    <t>€/tonne</t>
  </si>
  <si>
    <t>OK</t>
  </si>
  <si>
    <t>OMR - Coûts de synthèse</t>
  </si>
  <si>
    <t>OMR - Charges par étape technique</t>
  </si>
  <si>
    <t>OMR - Produits par nature</t>
  </si>
  <si>
    <t>OMR - Coût aidé HT et la typologie d'habitat</t>
  </si>
  <si>
    <t>OMR - Coût aidé HT et fréquence maximale de collecte</t>
  </si>
  <si>
    <t>OMR - Coût aidé HT et fréquence majoritaire de collecte</t>
  </si>
  <si>
    <t>OMR - Coût aidé HT et mode de collecte</t>
  </si>
  <si>
    <t>OMR - Charges de pré-collecte et mode de collecte</t>
  </si>
  <si>
    <t>OMR - Charges de collecte et fréquence maximale de collecte</t>
  </si>
  <si>
    <t>OMR - Charges de collecte et fréquence majoritaire de collecte</t>
  </si>
  <si>
    <t>OMR - Charges de collecte et mode de collecte</t>
  </si>
  <si>
    <t>OMR - Charges de traitement et mode de traitement</t>
  </si>
  <si>
    <t>Retour sommaire fiche</t>
  </si>
  <si>
    <t>Nombre de matrices</t>
  </si>
  <si>
    <t>Population</t>
  </si>
  <si>
    <t>Ratio (moyenne pondérée)</t>
  </si>
  <si>
    <t>Euro / habitant</t>
  </si>
  <si>
    <t>P25</t>
  </si>
  <si>
    <t>p10</t>
  </si>
  <si>
    <t>Médiane</t>
  </si>
  <si>
    <t>p90</t>
  </si>
  <si>
    <t>p75</t>
  </si>
  <si>
    <t>Euro / tonne</t>
  </si>
  <si>
    <t>Données par étape technique et par flux méthode ORDIF</t>
  </si>
  <si>
    <t>Transport</t>
  </si>
  <si>
    <t>Traitement</t>
  </si>
  <si>
    <t>Moyenne pondérée</t>
  </si>
  <si>
    <t>Produits industriels</t>
  </si>
  <si>
    <t>Soutiens</t>
  </si>
  <si>
    <t>Aides</t>
  </si>
  <si>
    <t>Mixte rural</t>
  </si>
  <si>
    <t>Mixte urbain</t>
  </si>
  <si>
    <t>Urbain</t>
  </si>
  <si>
    <t>Urbain Dense</t>
  </si>
  <si>
    <t>Ratio (médiane)</t>
  </si>
  <si>
    <t>C2 et moins</t>
  </si>
  <si>
    <t>C3</t>
  </si>
  <si>
    <t>C4</t>
  </si>
  <si>
    <t>C5 et +</t>
  </si>
  <si>
    <t>C1</t>
  </si>
  <si>
    <t>C2</t>
  </si>
  <si>
    <t>Porte-à-porte</t>
  </si>
  <si>
    <t>Mixte
Tous mode</t>
  </si>
  <si>
    <t>&lt; 187 kg/hab.</t>
  </si>
  <si>
    <t>187 - 239 kg/hab.</t>
  </si>
  <si>
    <t>&gt; 239 kg/hab.</t>
  </si>
  <si>
    <t>Mixte 
Apport volontaire</t>
  </si>
  <si>
    <t>Mixte
Porte-à-porte</t>
  </si>
  <si>
    <t>C4 ou +</t>
  </si>
  <si>
    <t>C0,5</t>
  </si>
  <si>
    <r>
      <t xml:space="preserve">Analyse de l'échantillon d'EPCI de traitement --&gt; </t>
    </r>
    <r>
      <rPr>
        <b/>
        <i/>
        <u/>
        <sz val="11"/>
        <color rgb="FFC00000"/>
        <rFont val="Arial Nova"/>
        <family val="2"/>
      </rPr>
      <t>Dispersions</t>
    </r>
  </si>
  <si>
    <t>Traitement
(coût net)</t>
  </si>
  <si>
    <t>Traitement
(coût complet)</t>
  </si>
  <si>
    <t>&lt; 250 kg/hab.</t>
  </si>
  <si>
    <t>250 - 290 kg/hab.</t>
  </si>
  <si>
    <t>&gt; 290 kg/hab.</t>
  </si>
  <si>
    <t>Emballages verre - Coûts de synthèse</t>
  </si>
  <si>
    <t>Emballages verre - Charges par étape technique</t>
  </si>
  <si>
    <t>Emballages verre - Produits par nature</t>
  </si>
  <si>
    <t>Emballages verre - Taux de couverture des dépenses par les produits</t>
  </si>
  <si>
    <t>Emballages verre - Évolution du coût aidé HT</t>
  </si>
  <si>
    <t>Emballages verre - Coût aidé HT et typologie d'habitat</t>
  </si>
  <si>
    <t>Emballages verre - Coût aidé HT et type de structure</t>
  </si>
  <si>
    <t>Emballages verre - Coût aidé HT et mode de collecte</t>
  </si>
  <si>
    <t>Emballages verre - Charges de pré-collecte et mode de collecte</t>
  </si>
  <si>
    <t>Emballages verre - Charges de collecte et mode de collecte</t>
  </si>
  <si>
    <t>Emballages verre - Charges de collecte en apport volontaire et quantités collectées</t>
  </si>
  <si>
    <t>Echantillon trop faible</t>
  </si>
  <si>
    <t>Taux de couverture
en %</t>
  </si>
  <si>
    <t>Communauté de communes</t>
  </si>
  <si>
    <t>Communauté d'agglomération</t>
  </si>
  <si>
    <t>Établissement public territorial</t>
  </si>
  <si>
    <t>Syndicat</t>
  </si>
  <si>
    <t>Mixte</t>
  </si>
  <si>
    <t>Apport volontaire</t>
  </si>
  <si>
    <t>&lt; 34 kg/hab.</t>
  </si>
  <si>
    <t>34 - 42 kg/hab.</t>
  </si>
  <si>
    <t>&gt; 42 kg/hab.</t>
  </si>
  <si>
    <t>Papiers et emballages hors verre - Coûts de synthèse</t>
  </si>
  <si>
    <t>Papiers et emballages hors verre - Charges par étape technique</t>
  </si>
  <si>
    <t>Papiers et emballages hors verre - Produits par nature</t>
  </si>
  <si>
    <t>Papiers et emballages hors verre - Taux de couverture des dépenses par les produits</t>
  </si>
  <si>
    <t>Papiers et emballages hors verre - Évolution du coût aidé HT</t>
  </si>
  <si>
    <t>Papiers et emballages hors verre - Coût aidé HT et typologie d'habitat</t>
  </si>
  <si>
    <t>Papiers et emballages hors verre - Coût aidé HT et type de structure</t>
  </si>
  <si>
    <t>Papiers et emballages hors verre - Coût aidé HT et mode de collecte</t>
  </si>
  <si>
    <t>Papiers et emballages hors verre - Coût aidé HT et schéma de collecte</t>
  </si>
  <si>
    <t>Papiers et emballages hors verre - Coût aidé HT et quantités collectées</t>
  </si>
  <si>
    <t>Papiers et emballages hors verre - Charges de pré-collecte et mode de collecte</t>
  </si>
  <si>
    <t>Papiers et emballages hors verre - Charges de pré-collecte et schéma de collecte</t>
  </si>
  <si>
    <t>Papiers et emballages hors verre - Charges de pré-collecte et extension des consignes de tri</t>
  </si>
  <si>
    <t>Papiers et emballages hors verre - Charges de collecte et mode de collecte</t>
  </si>
  <si>
    <t>Papiers et emballages hors verre - Charges de collecte et schéma de collecte</t>
  </si>
  <si>
    <t>Papiers et emballages hors verre - Charges de collecte et extension des consignes de tri</t>
  </si>
  <si>
    <t>Papiers et emballages hors verre - Charges de collecte et quantités collectées</t>
  </si>
  <si>
    <t>Papiers et emballages hors verre - Charges de traitement et schéma de collecte</t>
  </si>
  <si>
    <t>Papiers et emballages hors verre - Charges de traitement et extension des consignes de tri</t>
  </si>
  <si>
    <t>Traitement
 (coût net)</t>
  </si>
  <si>
    <t>&lt; 34 Kg/hab</t>
  </si>
  <si>
    <t>Entre 34kg &amp; 48kg / hab</t>
  </si>
  <si>
    <t>&gt; 48 kg / hab</t>
  </si>
  <si>
    <t>Mixte
Apport volontaire</t>
  </si>
  <si>
    <t>Pap./Emb.</t>
  </si>
  <si>
    <t>PM/PC</t>
  </si>
  <si>
    <t>Multi.</t>
  </si>
  <si>
    <t>Non</t>
  </si>
  <si>
    <t>Oui</t>
  </si>
  <si>
    <t>Déchets en déchèterie - Coûts de synthèse</t>
  </si>
  <si>
    <t>Déchets en déchèterie - Charges par étape technique</t>
  </si>
  <si>
    <t>Déchets en déchèterie - Produits par nature</t>
  </si>
  <si>
    <t>Déchets en déchèterie - Taux de couverture des dépenses par les produits</t>
  </si>
  <si>
    <t>Déchets en déchèterie - Évolution du coût aidé HT</t>
  </si>
  <si>
    <t>Déchets en déchèterie - Coûts aidés HT et typologie d'habitat</t>
  </si>
  <si>
    <t>Déchets en déchèterie - Coûts aidés HT et type de structure</t>
  </si>
  <si>
    <t>Déchets en déchèterie - Coûts aidés HT quantités collectées</t>
  </si>
  <si>
    <t>Déchets en déchèterie - Coûts aidés HT et part de déchets verts ou tout-venant</t>
  </si>
  <si>
    <t>Déchets en déchèterie - Coûts aidés HT et taux de valorisation</t>
  </si>
  <si>
    <t>Déchets en déchèterie - Coûts aidés HT et population desservie</t>
  </si>
  <si>
    <t>Déchets en déchèterie - Charges de collecte et quantités collectées</t>
  </si>
  <si>
    <t>Déchets en déchèterie - Charges de collecte et population desservie</t>
  </si>
  <si>
    <t>Déchets en déchèterie - Charges de transport / traitement et quantités collectées</t>
  </si>
  <si>
    <t>Déchets en déchèterie - Charges de transfert/ traitement et part de déchets verts ou tout-venant</t>
  </si>
  <si>
    <t>Déchets en déchèterie - Charges de traitement et taux de valorisation</t>
  </si>
  <si>
    <r>
      <t xml:space="preserve">Analyse de l'échantillon d'EPCI en charge des déchèteries --&gt; </t>
    </r>
    <r>
      <rPr>
        <b/>
        <i/>
        <u/>
        <sz val="11"/>
        <color rgb="FFC00000"/>
        <rFont val="Arial Nova"/>
        <family val="2"/>
      </rPr>
      <t>Dispersions</t>
    </r>
  </si>
  <si>
    <t>Gestion DD</t>
  </si>
  <si>
    <t>&lt; 80 kg/hab</t>
  </si>
  <si>
    <t>&gt;=80kg/hab</t>
  </si>
  <si>
    <t>&lt; 60 000 hab./déchèterie</t>
  </si>
  <si>
    <t>&gt; 60 000 hab./déchèterie</t>
  </si>
  <si>
    <t>Encombrants - Coûts de synthèse</t>
  </si>
  <si>
    <t>Encombrants - Charges par étape technique</t>
  </si>
  <si>
    <t>Encombrants - Produits par nature</t>
  </si>
  <si>
    <t>Encombrants - Évolution du coût aidé HT</t>
  </si>
  <si>
    <t>Encombrants - Coût aidé HT et typologie d'habitat</t>
  </si>
  <si>
    <t>Encombrants - Coût aidé HT et type de structure</t>
  </si>
  <si>
    <t>Encombrants - Coût aidé HT et mode de collecte</t>
  </si>
  <si>
    <t>Encombrants - Coût aidé HT et fréquences de collecte principale</t>
  </si>
  <si>
    <t>Encombrants - Charges de collecte et mode de collecte</t>
  </si>
  <si>
    <t>Encombrants - Charges de collecte et fréquences de collecte principale</t>
  </si>
  <si>
    <t>Encombrants - Charges de collecte et quantités collectées</t>
  </si>
  <si>
    <t>Encombrants - Charges de traitement et quantités collectées</t>
  </si>
  <si>
    <t>p25</t>
  </si>
  <si>
    <t>Fréquences fixes</t>
  </si>
  <si>
    <t>Sur RDV</t>
  </si>
  <si>
    <t>C 0,25</t>
  </si>
  <si>
    <t>C0,5 à C1</t>
  </si>
  <si>
    <t>RDV</t>
  </si>
  <si>
    <t>&lt; 12 Kg/hab</t>
  </si>
  <si>
    <t>Entre 12kg &amp; 20kg / hab</t>
  </si>
  <si>
    <t>&gt; 20 kg / hab</t>
  </si>
  <si>
    <t>&lt; 12 kg/hab.</t>
  </si>
  <si>
    <t>12 - 25 kg/hab.</t>
  </si>
  <si>
    <t>&gt; 25 kg/hab.</t>
  </si>
  <si>
    <t>Déchets verts - Coûts de synthèse</t>
  </si>
  <si>
    <t>Déchets verts - Charges par étape technique</t>
  </si>
  <si>
    <t>Déchets verts - Évolution du coût aidé HT</t>
  </si>
  <si>
    <t>Déchets verts - Coût aidé HT et typologie d'habitat</t>
  </si>
  <si>
    <t>Déchets verts - Coût aidé HT et fréquence de collecte</t>
  </si>
  <si>
    <t>Déchets verts - Coût aidé HT et quantités collectées</t>
  </si>
  <si>
    <t>Déchets verts - Charges de collecte et fréquences de collecte</t>
  </si>
  <si>
    <t>Déchets verts - Charges de collecte et quantités collectées</t>
  </si>
  <si>
    <t>Urbain dense</t>
  </si>
  <si>
    <t>C0,25 à 0,5</t>
  </si>
  <si>
    <t>&lt;= 40 kg/hab.</t>
  </si>
  <si>
    <t>&gt; 40 kg/hab.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</si>
</sst>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0_ ;\-#,##0\ "/>
    <numFmt numFmtId="165" formatCode="_-* #,##0.0\ &quot;€&quot;_-;\-* #,##0.0\ &quot;€&quot;_-;_-* &quot;-&quot;??\ &quot;€&quot;_-;_-@_-"/>
    <numFmt numFmtId="166" formatCode="_-* #,##0\ &quot;€&quot;_-;\-* #,##0\ &quot;€&quot;_-;_-* &quot;-&quot;??\ &quot;€&quot;_-;_-@_-"/>
    <numFmt numFmtId="167" formatCode="_-* #,##0\ _€_-;\-* #,##0\ _€_-;_-* &quot;-&quot;??\ _€_-;_-@_-"/>
    <numFmt numFmtId="168" formatCode="#,##0.00\ &quot;€&quot;"/>
    <numFmt numFmtId="169" formatCode="#,##0.0\ &quot;€&quot;"/>
    <numFmt numFmtId="170" formatCode="#,##0\ &quot;€&quot;"/>
  </numFmts>
  <fonts count="29">
    <font>
      <sz val="11"/>
      <color theme="1"/>
      <name val="Calibri"/>
      <family val="2"/>
      <scheme val="minor"/>
    </font>
    <font>
      <sz val="11"/>
      <color theme="1"/>
      <name val="Marianne"/>
      <family val="2"/>
    </font>
    <font>
      <sz val="11"/>
      <color theme="1"/>
      <name val="Calibri"/>
      <family val="2"/>
      <scheme val="minor"/>
    </font>
    <font>
      <u/>
      <sz val="11"/>
      <color theme="10"/>
      <name val="Calibri"/>
      <family val="2"/>
      <scheme val="minor"/>
    </font>
    <font>
      <sz val="8"/>
      <name val="Calibri"/>
      <family val="2"/>
      <scheme val="minor"/>
    </font>
    <font>
      <sz val="11"/>
      <color theme="1"/>
      <name val="Arial Nova"/>
      <family val="2"/>
    </font>
    <font>
      <b/>
      <sz val="14"/>
      <color theme="0"/>
      <name val="Arial Nova"/>
      <family val="2"/>
    </font>
    <font>
      <sz val="11"/>
      <color rgb="FFFF0000"/>
      <name val="Arial Nova"/>
      <family val="2"/>
    </font>
    <font>
      <sz val="11"/>
      <color theme="0"/>
      <name val="Arial Nova"/>
      <family val="2"/>
    </font>
    <font>
      <u/>
      <sz val="11"/>
      <color theme="10"/>
      <name val="Arial Nova"/>
      <family val="2"/>
    </font>
    <font>
      <sz val="9"/>
      <color theme="1"/>
      <name val="Arial Nova"/>
      <family val="2"/>
    </font>
    <font>
      <b/>
      <sz val="11"/>
      <color theme="0"/>
      <name val="Arial Nova"/>
      <family val="2"/>
    </font>
    <font>
      <sz val="11"/>
      <color rgb="FF00B050"/>
      <name val="Arial Nova"/>
      <family val="2"/>
    </font>
    <font>
      <b/>
      <sz val="11"/>
      <color rgb="FF0070C0"/>
      <name val="Arial Nova"/>
      <family val="2"/>
    </font>
    <font>
      <sz val="11"/>
      <color rgb="FF0070C0"/>
      <name val="Arial Nova"/>
      <family val="2"/>
    </font>
    <font>
      <b/>
      <sz val="10"/>
      <color theme="0"/>
      <name val="Arial Nova"/>
      <family val="2"/>
    </font>
    <font>
      <sz val="11"/>
      <color theme="5" tint="-0.249977111117893"/>
      <name val="Arial Nova"/>
      <family val="2"/>
    </font>
    <font>
      <b/>
      <sz val="11"/>
      <color rgb="FFF09400"/>
      <name val="Arial Nova"/>
      <family val="2"/>
    </font>
    <font>
      <sz val="11"/>
      <color rgb="FFF09400"/>
      <name val="Arial Nova"/>
      <family val="2"/>
    </font>
    <font>
      <b/>
      <sz val="14"/>
      <color rgb="FF0DAA8D"/>
      <name val="Arial Nova"/>
      <family val="2"/>
    </font>
    <font>
      <b/>
      <sz val="12"/>
      <color theme="0"/>
      <name val="Arial Nova"/>
      <family val="2"/>
    </font>
    <font>
      <b/>
      <i/>
      <sz val="11"/>
      <color rgb="FFC00000"/>
      <name val="Arial Nova"/>
      <family val="2"/>
    </font>
    <font>
      <b/>
      <sz val="14"/>
      <color theme="1"/>
      <name val="Arial Nova"/>
      <family val="2"/>
    </font>
    <font>
      <b/>
      <sz val="11"/>
      <color theme="0"/>
      <name val="Arial"/>
      <family val="2"/>
    </font>
    <font>
      <sz val="11"/>
      <color theme="1"/>
      <name val="Arial"/>
      <family val="2"/>
    </font>
    <font>
      <b/>
      <sz val="11"/>
      <color theme="1"/>
      <name val="Arial"/>
      <family val="2"/>
    </font>
    <font>
      <b/>
      <sz val="12"/>
      <color theme="0"/>
      <name val="Arial"/>
      <family val="2"/>
    </font>
    <font>
      <b/>
      <sz val="12"/>
      <color theme="1"/>
      <name val="Arial"/>
      <family val="2"/>
    </font>
    <font>
      <b/>
      <i/>
      <u/>
      <sz val="11"/>
      <color rgb="FFC00000"/>
      <name val="Arial Nova"/>
      <family val="2"/>
    </font>
  </fonts>
  <fills count="15">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rgb="FF0DAA8D"/>
        <bgColor indexed="64"/>
      </patternFill>
    </fill>
    <fill>
      <patternFill patternType="solid">
        <fgColor rgb="FF0070C0"/>
        <bgColor indexed="64"/>
      </patternFill>
    </fill>
    <fill>
      <patternFill patternType="solid">
        <fgColor rgb="FFF09400"/>
        <bgColor indexed="64"/>
      </patternFill>
    </fill>
    <fill>
      <patternFill patternType="solid">
        <fgColor theme="1"/>
        <bgColor indexed="64"/>
      </patternFill>
    </fill>
    <fill>
      <patternFill patternType="solid">
        <fgColor rgb="FF0EAB8D"/>
        <bgColor indexed="8"/>
      </patternFill>
    </fill>
    <fill>
      <patternFill patternType="solid">
        <fgColor rgb="FFD2E1FA"/>
        <bgColor indexed="64"/>
      </patternFill>
    </fill>
    <fill>
      <patternFill patternType="solid">
        <fgColor rgb="FFD5DE21"/>
        <bgColor indexed="8"/>
      </patternFill>
    </fill>
    <fill>
      <patternFill patternType="solid">
        <fgColor rgb="FFD5DE21"/>
        <bgColor indexed="64"/>
      </patternFill>
    </fill>
    <fill>
      <patternFill patternType="solid">
        <fgColor rgb="FFFADADE"/>
        <bgColor indexed="64"/>
      </patternFill>
    </fill>
    <fill>
      <patternFill patternType="solid">
        <fgColor theme="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4" fontId="2" fillId="0" borderId="0" applyFont="0" applyFill="0" applyBorder="0" applyAlignment="0" applyProtection="0"/>
    <xf numFmtId="0" fontId="3"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167">
    <xf numFmtId="0" fontId="0" fillId="0" borderId="0" xfId="0"/>
    <xf numFmtId="0" fontId="5" fillId="0" borderId="0" xfId="0" applyFont="1"/>
    <xf numFmtId="0" fontId="5" fillId="4" borderId="0" xfId="0" applyFont="1" applyFill="1"/>
    <xf numFmtId="0" fontId="7" fillId="0" borderId="0" xfId="0" applyFont="1" applyAlignment="1">
      <alignment horizontal="left" vertical="center" indent="1"/>
    </xf>
    <xf numFmtId="0" fontId="5" fillId="0" borderId="0" xfId="0" applyFont="1" applyAlignment="1">
      <alignment horizontal="center"/>
    </xf>
    <xf numFmtId="0" fontId="11" fillId="2" borderId="1" xfId="0" applyFont="1" applyFill="1" applyBorder="1" applyAlignment="1">
      <alignment horizontal="center" vertical="center" wrapText="1"/>
    </xf>
    <xf numFmtId="0" fontId="5" fillId="4" borderId="0" xfId="0" applyFont="1" applyFill="1" applyAlignment="1">
      <alignment horizontal="center"/>
    </xf>
    <xf numFmtId="0" fontId="5" fillId="0" borderId="0" xfId="0" applyFont="1" applyAlignment="1">
      <alignment horizontal="left"/>
    </xf>
    <xf numFmtId="0" fontId="8" fillId="2" borderId="1" xfId="0" applyFont="1" applyFill="1" applyBorder="1"/>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164" fontId="5" fillId="0" borderId="1" xfId="1" applyNumberFormat="1" applyFont="1" applyFill="1" applyBorder="1" applyAlignment="1">
      <alignment horizontal="center"/>
    </xf>
    <xf numFmtId="165" fontId="12" fillId="3" borderId="1" xfId="0" applyNumberFormat="1" applyFont="1" applyFill="1" applyBorder="1" applyAlignment="1">
      <alignment horizontal="center" vertical="center" wrapText="1"/>
    </xf>
    <xf numFmtId="0" fontId="5" fillId="4" borderId="0" xfId="0" applyFont="1" applyFill="1" applyAlignment="1">
      <alignment horizontal="center" vertical="center" wrapText="1"/>
    </xf>
    <xf numFmtId="0" fontId="14" fillId="0" borderId="1" xfId="0" applyFont="1" applyBorder="1"/>
    <xf numFmtId="166" fontId="14" fillId="0" borderId="1" xfId="0" applyNumberFormat="1" applyFont="1" applyBorder="1" applyAlignment="1">
      <alignment horizontal="center" vertical="center" wrapText="1"/>
    </xf>
    <xf numFmtId="0" fontId="14" fillId="3" borderId="1" xfId="0" applyFont="1" applyFill="1" applyBorder="1"/>
    <xf numFmtId="166" fontId="14" fillId="3" borderId="1" xfId="0" applyNumberFormat="1" applyFont="1" applyFill="1" applyBorder="1" applyAlignment="1">
      <alignment horizontal="center" vertical="center" wrapText="1"/>
    </xf>
    <xf numFmtId="0" fontId="14" fillId="4" borderId="0" xfId="0" applyFont="1" applyFill="1" applyAlignment="1">
      <alignment horizontal="center"/>
    </xf>
    <xf numFmtId="0" fontId="14" fillId="4" borderId="0" xfId="0" applyFont="1" applyFill="1"/>
    <xf numFmtId="165" fontId="12" fillId="0" borderId="1" xfId="1" applyNumberFormat="1" applyFont="1" applyBorder="1" applyAlignment="1">
      <alignment horizontal="center" vertical="center" wrapText="1"/>
    </xf>
    <xf numFmtId="165" fontId="12" fillId="3" borderId="1" xfId="1" applyNumberFormat="1" applyFont="1" applyFill="1" applyBorder="1" applyAlignment="1">
      <alignment horizontal="center" vertical="center" wrapText="1"/>
    </xf>
    <xf numFmtId="44" fontId="5" fillId="0" borderId="0" xfId="0" applyNumberFormat="1" applyFont="1"/>
    <xf numFmtId="0" fontId="9" fillId="0" borderId="0" xfId="2" applyFont="1" applyAlignment="1">
      <alignment horizontal="left"/>
    </xf>
    <xf numFmtId="0" fontId="15" fillId="2" borderId="1" xfId="0" applyFont="1" applyFill="1" applyBorder="1" applyAlignment="1">
      <alignment horizontal="center" vertical="center" wrapText="1"/>
    </xf>
    <xf numFmtId="0" fontId="16" fillId="3" borderId="1" xfId="0" applyFont="1" applyFill="1" applyBorder="1"/>
    <xf numFmtId="9" fontId="16" fillId="3" borderId="1" xfId="4" applyFont="1" applyFill="1" applyBorder="1" applyAlignment="1">
      <alignment horizontal="center" vertical="center" wrapText="1"/>
    </xf>
    <xf numFmtId="0" fontId="16" fillId="0" borderId="1" xfId="0" applyFont="1" applyBorder="1"/>
    <xf numFmtId="9" fontId="16" fillId="0" borderId="1" xfId="4" applyFont="1" applyBorder="1" applyAlignment="1">
      <alignment horizontal="center" vertical="center" wrapText="1"/>
    </xf>
    <xf numFmtId="0" fontId="9" fillId="4" borderId="0" xfId="2" applyFont="1" applyFill="1" applyAlignment="1">
      <alignment horizontal="left"/>
    </xf>
    <xf numFmtId="166" fontId="14" fillId="0" borderId="1" xfId="1" applyNumberFormat="1" applyFont="1" applyBorder="1" applyAlignment="1">
      <alignment horizontal="center" vertical="center" wrapText="1"/>
    </xf>
    <xf numFmtId="166" fontId="14" fillId="3" borderId="1" xfId="1" applyNumberFormat="1" applyFont="1" applyFill="1" applyBorder="1" applyAlignment="1">
      <alignment horizontal="center" vertical="center" wrapText="1"/>
    </xf>
    <xf numFmtId="0" fontId="5" fillId="0" borderId="0" xfId="0" applyFont="1" applyAlignment="1">
      <alignment vertical="center"/>
    </xf>
    <xf numFmtId="0" fontId="5" fillId="4" borderId="0" xfId="0" applyFont="1" applyFill="1" applyAlignment="1">
      <alignment vertical="center"/>
    </xf>
    <xf numFmtId="167" fontId="5" fillId="0" borderId="1" xfId="3" applyNumberFormat="1" applyFont="1" applyBorder="1"/>
    <xf numFmtId="44" fontId="5" fillId="4" borderId="0" xfId="0" applyNumberFormat="1" applyFont="1" applyFill="1"/>
    <xf numFmtId="44" fontId="5" fillId="4" borderId="0" xfId="0" applyNumberFormat="1" applyFont="1" applyFill="1" applyAlignment="1">
      <alignment vertical="center"/>
    </xf>
    <xf numFmtId="165" fontId="5" fillId="0" borderId="0" xfId="0" applyNumberFormat="1" applyFont="1"/>
    <xf numFmtId="165" fontId="5" fillId="0" borderId="0" xfId="0" applyNumberFormat="1" applyFont="1" applyAlignment="1">
      <alignment vertical="center"/>
    </xf>
    <xf numFmtId="0" fontId="9" fillId="4" borderId="0" xfId="2" applyFont="1" applyFill="1" applyAlignment="1"/>
    <xf numFmtId="0" fontId="15" fillId="2" borderId="3" xfId="0" applyFont="1" applyFill="1" applyBorder="1" applyAlignment="1">
      <alignment horizontal="center" vertical="center" wrapText="1"/>
    </xf>
    <xf numFmtId="44" fontId="5" fillId="0" borderId="0" xfId="0" applyNumberFormat="1" applyFont="1" applyAlignment="1">
      <alignment vertical="center"/>
    </xf>
    <xf numFmtId="0" fontId="13" fillId="4" borderId="0" xfId="0" applyFont="1" applyFill="1" applyAlignment="1">
      <alignment horizontal="center" vertical="center" textRotation="90"/>
    </xf>
    <xf numFmtId="0" fontId="6" fillId="5" borderId="0" xfId="0" applyFont="1" applyFill="1"/>
    <xf numFmtId="0" fontId="18" fillId="0" borderId="1" xfId="0" applyFont="1" applyBorder="1"/>
    <xf numFmtId="0" fontId="18" fillId="3" borderId="1" xfId="0" applyFont="1" applyFill="1" applyBorder="1"/>
    <xf numFmtId="0" fontId="18" fillId="0" borderId="1" xfId="0" applyFont="1" applyBorder="1" applyAlignment="1">
      <alignment vertical="center"/>
    </xf>
    <xf numFmtId="0" fontId="18" fillId="3" borderId="1" xfId="0" applyFont="1" applyFill="1" applyBorder="1" applyAlignment="1">
      <alignment vertical="center"/>
    </xf>
    <xf numFmtId="0" fontId="6" fillId="5" borderId="0" xfId="0" applyFont="1" applyFill="1" applyAlignment="1">
      <alignment horizontal="center"/>
    </xf>
    <xf numFmtId="0" fontId="17" fillId="0" borderId="0" xfId="0" applyFont="1" applyAlignment="1">
      <alignment horizontal="center" vertical="center" textRotation="90"/>
    </xf>
    <xf numFmtId="0" fontId="13" fillId="0" borderId="0" xfId="0" applyFont="1" applyAlignment="1">
      <alignment horizontal="center" vertical="center" textRotation="90"/>
    </xf>
    <xf numFmtId="168" fontId="18" fillId="0" borderId="1" xfId="1" applyNumberFormat="1" applyFont="1" applyBorder="1" applyAlignment="1">
      <alignment horizontal="center" vertical="center" wrapText="1"/>
    </xf>
    <xf numFmtId="168" fontId="18" fillId="3" borderId="1" xfId="1" applyNumberFormat="1" applyFont="1" applyFill="1" applyBorder="1" applyAlignment="1">
      <alignment horizontal="center" vertical="center" wrapText="1"/>
    </xf>
    <xf numFmtId="168" fontId="14" fillId="0" borderId="1" xfId="1" applyNumberFormat="1" applyFont="1" applyBorder="1" applyAlignment="1">
      <alignment horizontal="center" vertical="center" wrapText="1"/>
    </xf>
    <xf numFmtId="168" fontId="14" fillId="3" borderId="1" xfId="1" applyNumberFormat="1" applyFont="1" applyFill="1" applyBorder="1" applyAlignment="1">
      <alignment horizontal="center" vertical="center" wrapText="1"/>
    </xf>
    <xf numFmtId="0" fontId="11" fillId="6" borderId="1" xfId="0" applyFont="1" applyFill="1" applyBorder="1"/>
    <xf numFmtId="0" fontId="11" fillId="7" borderId="1" xfId="0" applyFont="1" applyFill="1" applyBorder="1"/>
    <xf numFmtId="168" fontId="11" fillId="7" borderId="1" xfId="1" applyNumberFormat="1" applyFont="1" applyFill="1" applyBorder="1" applyAlignment="1">
      <alignment horizontal="center" vertical="center" wrapText="1"/>
    </xf>
    <xf numFmtId="168" fontId="14" fillId="0" borderId="1" xfId="0" applyNumberFormat="1" applyFont="1" applyBorder="1" applyAlignment="1">
      <alignment horizontal="center" vertical="center" wrapText="1"/>
    </xf>
    <xf numFmtId="0" fontId="5" fillId="0" borderId="0" xfId="0" applyFont="1" applyAlignment="1">
      <alignment horizontal="center" vertical="center"/>
    </xf>
    <xf numFmtId="0" fontId="5" fillId="4" borderId="0" xfId="0" applyFont="1" applyFill="1" applyAlignment="1">
      <alignment horizontal="center" vertical="center"/>
    </xf>
    <xf numFmtId="0" fontId="18" fillId="3" borderId="1" xfId="0" applyFont="1" applyFill="1" applyBorder="1" applyAlignment="1">
      <alignment horizontal="left" vertical="center"/>
    </xf>
    <xf numFmtId="0" fontId="11" fillId="7" borderId="1" xfId="0" applyFont="1" applyFill="1" applyBorder="1" applyAlignment="1">
      <alignment horizontal="left" vertical="center"/>
    </xf>
    <xf numFmtId="168" fontId="18" fillId="0" borderId="1" xfId="0" applyNumberFormat="1" applyFont="1" applyBorder="1" applyAlignment="1">
      <alignment horizontal="center" vertical="center" wrapText="1"/>
    </xf>
    <xf numFmtId="169" fontId="18" fillId="0" borderId="1" xfId="1" applyNumberFormat="1" applyFont="1" applyBorder="1" applyAlignment="1">
      <alignment horizontal="center" vertical="center" wrapText="1"/>
    </xf>
    <xf numFmtId="169" fontId="18" fillId="3" borderId="1" xfId="1"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170" fontId="14" fillId="3" borderId="1" xfId="0" applyNumberFormat="1" applyFont="1" applyFill="1" applyBorder="1" applyAlignment="1">
      <alignment horizontal="center" vertical="center" wrapText="1"/>
    </xf>
    <xf numFmtId="170" fontId="14" fillId="0" borderId="1" xfId="1" applyNumberFormat="1" applyFont="1" applyBorder="1" applyAlignment="1">
      <alignment horizontal="center" vertical="center" wrapText="1"/>
    </xf>
    <xf numFmtId="170" fontId="14" fillId="3" borderId="1" xfId="1" applyNumberFormat="1" applyFont="1" applyFill="1" applyBorder="1" applyAlignment="1">
      <alignment horizontal="center" vertical="center" wrapText="1"/>
    </xf>
    <xf numFmtId="170" fontId="14" fillId="0" borderId="1" xfId="0" applyNumberFormat="1" applyFont="1" applyBorder="1" applyAlignment="1">
      <alignment horizontal="center" vertical="center" wrapText="1"/>
    </xf>
    <xf numFmtId="168" fontId="18" fillId="3" borderId="1" xfId="0" applyNumberFormat="1" applyFont="1" applyFill="1" applyBorder="1" applyAlignment="1">
      <alignment horizontal="center" vertical="center" wrapText="1"/>
    </xf>
    <xf numFmtId="170" fontId="11" fillId="6" borderId="1" xfId="1" applyNumberFormat="1" applyFont="1" applyFill="1" applyBorder="1" applyAlignment="1">
      <alignment horizontal="center" vertical="center" wrapText="1"/>
    </xf>
    <xf numFmtId="170" fontId="18" fillId="0" borderId="1" xfId="1" applyNumberFormat="1" applyFont="1" applyBorder="1" applyAlignment="1">
      <alignment horizontal="center" vertical="center" wrapText="1"/>
    </xf>
    <xf numFmtId="170" fontId="18" fillId="3" borderId="1" xfId="1" applyNumberFormat="1" applyFont="1" applyFill="1" applyBorder="1" applyAlignment="1">
      <alignment horizontal="center" vertical="center" wrapText="1"/>
    </xf>
    <xf numFmtId="169" fontId="11" fillId="7" borderId="1" xfId="1" applyNumberFormat="1" applyFont="1" applyFill="1" applyBorder="1" applyAlignment="1">
      <alignment horizontal="center" vertical="center" wrapText="1"/>
    </xf>
    <xf numFmtId="170" fontId="11" fillId="7" borderId="1" xfId="1" applyNumberFormat="1" applyFont="1" applyFill="1" applyBorder="1" applyAlignment="1">
      <alignment horizontal="center" vertical="center" wrapText="1"/>
    </xf>
    <xf numFmtId="0" fontId="15" fillId="2" borderId="5" xfId="0" applyFont="1" applyFill="1" applyBorder="1" applyAlignment="1">
      <alignment horizontal="center" vertical="center" wrapText="1"/>
    </xf>
    <xf numFmtId="0" fontId="8" fillId="2" borderId="1" xfId="0" applyFont="1" applyFill="1" applyBorder="1" applyAlignment="1">
      <alignment vertical="center"/>
    </xf>
    <xf numFmtId="168" fontId="18" fillId="8" borderId="1" xfId="1" applyNumberFormat="1" applyFont="1" applyFill="1" applyBorder="1" applyAlignment="1">
      <alignment horizontal="center" vertical="center" wrapText="1"/>
    </xf>
    <xf numFmtId="170" fontId="14" fillId="8" borderId="1" xfId="1" applyNumberFormat="1" applyFont="1" applyFill="1" applyBorder="1" applyAlignment="1">
      <alignment horizontal="center" vertical="center" wrapText="1"/>
    </xf>
    <xf numFmtId="170" fontId="14" fillId="8" borderId="1" xfId="0" applyNumberFormat="1" applyFont="1" applyFill="1" applyBorder="1" applyAlignment="1">
      <alignment horizontal="center" vertical="center" wrapText="1"/>
    </xf>
    <xf numFmtId="0" fontId="6" fillId="5" borderId="0" xfId="0" applyFont="1" applyFill="1" applyAlignment="1">
      <alignment horizontal="left"/>
    </xf>
    <xf numFmtId="169" fontId="18" fillId="8" borderId="1" xfId="1" applyNumberFormat="1" applyFont="1" applyFill="1" applyBorder="1" applyAlignment="1">
      <alignment horizontal="center" vertical="center" wrapText="1"/>
    </xf>
    <xf numFmtId="169" fontId="14" fillId="0" borderId="1" xfId="1" applyNumberFormat="1" applyFont="1" applyBorder="1" applyAlignment="1">
      <alignment horizontal="center" vertical="center" wrapText="1"/>
    </xf>
    <xf numFmtId="169" fontId="14" fillId="3" borderId="1" xfId="1" applyNumberFormat="1" applyFont="1" applyFill="1" applyBorder="1" applyAlignment="1">
      <alignment horizontal="center" vertical="center" wrapText="1"/>
    </xf>
    <xf numFmtId="169" fontId="11" fillId="6" borderId="1" xfId="1" applyNumberFormat="1" applyFont="1" applyFill="1" applyBorder="1" applyAlignment="1">
      <alignment horizontal="center" vertical="center" wrapText="1"/>
    </xf>
    <xf numFmtId="0" fontId="3" fillId="0" borderId="0" xfId="2" applyAlignment="1">
      <alignment horizontal="left"/>
    </xf>
    <xf numFmtId="0" fontId="3" fillId="0" borderId="0" xfId="2" applyFill="1"/>
    <xf numFmtId="170" fontId="5" fillId="4" borderId="0" xfId="0" applyNumberFormat="1" applyFont="1" applyFill="1"/>
    <xf numFmtId="170" fontId="11" fillId="2" borderId="1" xfId="0" applyNumberFormat="1" applyFont="1" applyFill="1" applyBorder="1" applyAlignment="1">
      <alignment horizontal="center" vertical="center" wrapText="1"/>
    </xf>
    <xf numFmtId="170" fontId="14" fillId="8" borderId="0" xfId="1"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168" fontId="11" fillId="8" borderId="1" xfId="1" applyNumberFormat="1" applyFont="1" applyFill="1" applyBorder="1" applyAlignment="1">
      <alignment horizontal="center" vertical="center" wrapText="1"/>
    </xf>
    <xf numFmtId="170" fontId="11" fillId="8" borderId="1" xfId="1" applyNumberFormat="1" applyFont="1" applyFill="1" applyBorder="1" applyAlignment="1">
      <alignment horizontal="center" vertical="center" wrapText="1"/>
    </xf>
    <xf numFmtId="0" fontId="19" fillId="4" borderId="0" xfId="0" applyFont="1" applyFill="1"/>
    <xf numFmtId="0" fontId="9" fillId="0" borderId="0" xfId="2" applyFont="1" applyAlignment="1">
      <alignment horizontal="center" vertical="center"/>
    </xf>
    <xf numFmtId="0" fontId="18" fillId="0" borderId="1" xfId="0" applyFont="1" applyBorder="1" applyAlignment="1">
      <alignment horizontal="left" vertical="center"/>
    </xf>
    <xf numFmtId="0" fontId="14" fillId="0" borderId="1" xfId="0" applyFont="1" applyBorder="1" applyAlignment="1">
      <alignment horizontal="left" vertical="center"/>
    </xf>
    <xf numFmtId="0" fontId="14" fillId="3" borderId="1" xfId="0" applyFont="1" applyFill="1" applyBorder="1" applyAlignment="1">
      <alignment horizontal="left" vertical="center"/>
    </xf>
    <xf numFmtId="0" fontId="5" fillId="0" borderId="0" xfId="0" applyFont="1" applyAlignment="1">
      <alignment horizontal="center" vertical="center" wrapText="1"/>
    </xf>
    <xf numFmtId="0" fontId="11" fillId="2" borderId="0" xfId="0" applyFont="1" applyFill="1" applyAlignment="1">
      <alignment horizontal="center" vertical="center" wrapText="1"/>
    </xf>
    <xf numFmtId="167" fontId="5" fillId="0" borderId="0" xfId="3" applyNumberFormat="1" applyFont="1" applyBorder="1"/>
    <xf numFmtId="165" fontId="12" fillId="3" borderId="0" xfId="0" applyNumberFormat="1" applyFont="1" applyFill="1" applyAlignment="1">
      <alignment horizontal="center" vertical="center" wrapText="1"/>
    </xf>
    <xf numFmtId="165" fontId="12" fillId="0" borderId="0" xfId="1" applyNumberFormat="1" applyFont="1" applyBorder="1" applyAlignment="1">
      <alignment horizontal="center" vertical="center" wrapText="1"/>
    </xf>
    <xf numFmtId="165" fontId="12" fillId="3" borderId="0" xfId="1" applyNumberFormat="1" applyFont="1" applyFill="1" applyBorder="1" applyAlignment="1">
      <alignment horizontal="center" vertical="center" wrapText="1"/>
    </xf>
    <xf numFmtId="166" fontId="14" fillId="3" borderId="0" xfId="0" applyNumberFormat="1" applyFont="1" applyFill="1" applyAlignment="1">
      <alignment horizontal="center" vertical="center" wrapText="1"/>
    </xf>
    <xf numFmtId="166" fontId="14" fillId="0" borderId="0" xfId="1" applyNumberFormat="1" applyFont="1" applyBorder="1" applyAlignment="1">
      <alignment horizontal="center" vertical="center" wrapText="1"/>
    </xf>
    <xf numFmtId="166" fontId="14" fillId="3" borderId="0" xfId="1" applyNumberFormat="1" applyFont="1" applyFill="1" applyBorder="1" applyAlignment="1">
      <alignment horizontal="center" vertical="center" wrapText="1"/>
    </xf>
    <xf numFmtId="166" fontId="14" fillId="0" borderId="0" xfId="0" applyNumberFormat="1" applyFont="1" applyAlignment="1">
      <alignment horizontal="center" vertical="center" wrapText="1"/>
    </xf>
    <xf numFmtId="0" fontId="21" fillId="0" borderId="0" xfId="0" applyFont="1" applyAlignment="1">
      <alignment vertical="center"/>
    </xf>
    <xf numFmtId="0" fontId="22" fillId="0" borderId="0" xfId="0" applyFont="1" applyAlignment="1">
      <alignment horizontal="center" vertical="center"/>
    </xf>
    <xf numFmtId="0" fontId="23" fillId="9" borderId="6" xfId="0" applyFont="1" applyFill="1" applyBorder="1" applyAlignment="1">
      <alignment horizontal="center" vertical="center" wrapText="1"/>
    </xf>
    <xf numFmtId="0" fontId="23" fillId="9" borderId="7" xfId="0" applyFont="1" applyFill="1" applyBorder="1" applyAlignment="1">
      <alignment horizontal="center" vertical="center" wrapText="1"/>
    </xf>
    <xf numFmtId="168" fontId="24" fillId="10" borderId="1" xfId="1" applyNumberFormat="1" applyFont="1" applyFill="1" applyBorder="1" applyAlignment="1">
      <alignment horizontal="center" vertical="center"/>
    </xf>
    <xf numFmtId="0" fontId="25" fillId="11" borderId="7" xfId="0" applyFont="1" applyFill="1" applyBorder="1" applyAlignment="1">
      <alignment horizontal="center" vertical="center" wrapText="1"/>
    </xf>
    <xf numFmtId="168" fontId="25" fillId="12" borderId="1" xfId="1" applyNumberFormat="1" applyFont="1" applyFill="1" applyBorder="1" applyAlignment="1">
      <alignment horizontal="center" vertical="center"/>
    </xf>
    <xf numFmtId="168" fontId="24" fillId="0" borderId="1" xfId="1" applyNumberFormat="1" applyFont="1" applyBorder="1" applyAlignment="1">
      <alignment horizontal="center" vertical="center"/>
    </xf>
    <xf numFmtId="168" fontId="24" fillId="2" borderId="1" xfId="1" applyNumberFormat="1" applyFont="1" applyFill="1" applyBorder="1" applyAlignment="1">
      <alignment horizontal="center" vertical="center"/>
    </xf>
    <xf numFmtId="168" fontId="24" fillId="13" borderId="1" xfId="1" applyNumberFormat="1" applyFont="1" applyFill="1" applyBorder="1" applyAlignment="1">
      <alignment horizontal="center" vertical="center"/>
    </xf>
    <xf numFmtId="0" fontId="25" fillId="11" borderId="1" xfId="0" applyFont="1" applyFill="1" applyBorder="1" applyAlignment="1">
      <alignment horizontal="center" vertical="center" wrapText="1"/>
    </xf>
    <xf numFmtId="0" fontId="26" fillId="9" borderId="10" xfId="0" applyFont="1" applyFill="1" applyBorder="1" applyAlignment="1">
      <alignment horizontal="center" vertical="center" wrapText="1"/>
    </xf>
    <xf numFmtId="169" fontId="27" fillId="14" borderId="1" xfId="1" applyNumberFormat="1" applyFont="1" applyFill="1" applyBorder="1" applyAlignment="1">
      <alignment horizontal="center" vertical="center"/>
    </xf>
    <xf numFmtId="0" fontId="21" fillId="0" borderId="0" xfId="0" applyFont="1" applyAlignment="1">
      <alignment horizontal="left" vertical="center" indent="2"/>
    </xf>
    <xf numFmtId="0" fontId="9" fillId="4" borderId="0" xfId="2" applyFont="1" applyFill="1" applyAlignment="1">
      <alignment horizontal="center"/>
    </xf>
    <xf numFmtId="0" fontId="10" fillId="4" borderId="0" xfId="0" applyFont="1" applyFill="1" applyAlignment="1">
      <alignment horizontal="center" wrapText="1"/>
    </xf>
    <xf numFmtId="0" fontId="20" fillId="5" borderId="0" xfId="0" applyFont="1" applyFill="1" applyAlignment="1">
      <alignment horizontal="center" vertical="center"/>
    </xf>
    <xf numFmtId="0" fontId="6" fillId="5" borderId="0" xfId="0" applyFont="1" applyFill="1" applyAlignment="1">
      <alignment horizont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9" fillId="0" borderId="0" xfId="2" applyFont="1" applyAlignment="1">
      <alignment horizontal="left"/>
    </xf>
    <xf numFmtId="168" fontId="24" fillId="13" borderId="8" xfId="1" applyNumberFormat="1" applyFont="1" applyFill="1" applyBorder="1" applyAlignment="1">
      <alignment horizontal="center" vertical="center"/>
    </xf>
    <xf numFmtId="168" fontId="24" fillId="13" borderId="9" xfId="1" applyNumberFormat="1" applyFont="1" applyFill="1" applyBorder="1" applyAlignment="1">
      <alignment horizontal="center" vertical="center"/>
    </xf>
    <xf numFmtId="0" fontId="13" fillId="0" borderId="2" xfId="0" applyFont="1" applyBorder="1" applyAlignment="1">
      <alignment horizontal="center" vertical="center" textRotation="90"/>
    </xf>
    <xf numFmtId="0" fontId="17" fillId="0" borderId="2" xfId="0" applyFont="1" applyBorder="1" applyAlignment="1">
      <alignment horizontal="center" vertical="center" textRotation="90"/>
    </xf>
    <xf numFmtId="0" fontId="9" fillId="4" borderId="0" xfId="2" applyFont="1" applyFill="1" applyAlignment="1">
      <alignment horizontal="left"/>
    </xf>
    <xf numFmtId="0" fontId="5" fillId="0" borderId="0" xfId="0" applyFont="1" applyAlignment="1">
      <alignment horizontal="center"/>
    </xf>
    <xf numFmtId="0" fontId="17" fillId="4" borderId="2" xfId="0" applyFont="1" applyFill="1" applyBorder="1" applyAlignment="1">
      <alignment horizontal="center" vertical="center" textRotation="90"/>
    </xf>
    <xf numFmtId="0" fontId="13" fillId="4" borderId="2" xfId="0" applyFont="1" applyFill="1" applyBorder="1" applyAlignment="1">
      <alignment horizontal="center" vertical="center" textRotation="90"/>
    </xf>
    <xf numFmtId="170" fontId="14" fillId="3" borderId="3" xfId="1" applyNumberFormat="1" applyFont="1" applyFill="1" applyBorder="1" applyAlignment="1">
      <alignment horizontal="center" vertical="center" wrapText="1"/>
    </xf>
    <xf numFmtId="170" fontId="14" fillId="3" borderId="4" xfId="1"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169" fontId="18" fillId="0" borderId="3" xfId="1" applyNumberFormat="1" applyFont="1" applyBorder="1" applyAlignment="1">
      <alignment horizontal="center" vertical="center" wrapText="1"/>
    </xf>
    <xf numFmtId="169" fontId="18" fillId="0" borderId="4" xfId="1" applyNumberFormat="1" applyFont="1" applyBorder="1" applyAlignment="1">
      <alignment horizontal="center" vertical="center" wrapText="1"/>
    </xf>
    <xf numFmtId="169" fontId="18" fillId="3" borderId="3" xfId="1" applyNumberFormat="1" applyFont="1" applyFill="1" applyBorder="1" applyAlignment="1">
      <alignment horizontal="center" vertical="center" wrapText="1"/>
    </xf>
    <xf numFmtId="169" fontId="18" fillId="3" borderId="4" xfId="1" applyNumberFormat="1" applyFont="1" applyFill="1" applyBorder="1" applyAlignment="1">
      <alignment horizontal="center" vertical="center" wrapText="1"/>
    </xf>
    <xf numFmtId="164" fontId="5" fillId="0" borderId="3" xfId="1" applyNumberFormat="1" applyFont="1" applyFill="1" applyBorder="1" applyAlignment="1">
      <alignment horizontal="center"/>
    </xf>
    <xf numFmtId="164" fontId="5" fillId="0" borderId="4" xfId="1" applyNumberFormat="1" applyFont="1" applyFill="1" applyBorder="1" applyAlignment="1">
      <alignment horizontal="center"/>
    </xf>
    <xf numFmtId="170" fontId="14" fillId="0" borderId="3" xfId="1" applyNumberFormat="1" applyFont="1" applyBorder="1" applyAlignment="1">
      <alignment horizontal="center" vertical="center" wrapText="1"/>
    </xf>
    <xf numFmtId="170" fontId="14" fillId="0" borderId="4" xfId="1" applyNumberFormat="1" applyFont="1" applyBorder="1" applyAlignment="1">
      <alignment horizontal="center" vertical="center" wrapText="1"/>
    </xf>
    <xf numFmtId="169" fontId="11" fillId="7" borderId="3" xfId="1" applyNumberFormat="1" applyFont="1" applyFill="1" applyBorder="1" applyAlignment="1">
      <alignment horizontal="center" vertical="center" wrapText="1"/>
    </xf>
    <xf numFmtId="169" fontId="11" fillId="7" borderId="4" xfId="1" applyNumberFormat="1" applyFont="1" applyFill="1" applyBorder="1" applyAlignment="1">
      <alignment horizontal="center" vertical="center" wrapText="1"/>
    </xf>
    <xf numFmtId="170" fontId="11" fillId="6" borderId="3" xfId="1" applyNumberFormat="1" applyFont="1" applyFill="1" applyBorder="1" applyAlignment="1">
      <alignment horizontal="center" vertical="center" wrapText="1"/>
    </xf>
    <xf numFmtId="170" fontId="11" fillId="6" borderId="4" xfId="1" applyNumberFormat="1" applyFont="1" applyFill="1" applyBorder="1" applyAlignment="1">
      <alignment horizontal="center" vertical="center" wrapText="1"/>
    </xf>
    <xf numFmtId="170" fontId="14" fillId="0" borderId="3" xfId="1" applyNumberFormat="1" applyFont="1" applyFill="1" applyBorder="1" applyAlignment="1">
      <alignment horizontal="center" vertical="center" wrapText="1"/>
    </xf>
    <xf numFmtId="170" fontId="14" fillId="0" borderId="4" xfId="1" applyNumberFormat="1" applyFont="1" applyFill="1" applyBorder="1" applyAlignment="1">
      <alignment horizontal="center" vertical="center" wrapText="1"/>
    </xf>
    <xf numFmtId="0" fontId="9" fillId="0" borderId="0" xfId="2" applyFont="1" applyFill="1" applyAlignment="1"/>
  </cellXfs>
  <cellStyles count="6">
    <cellStyle name="Lien hypertexte" xfId="2" builtinId="8"/>
    <cellStyle name="Milliers" xfId="3" builtinId="3"/>
    <cellStyle name="Monétaire" xfId="1" builtinId="4"/>
    <cellStyle name="Normal" xfId="0" builtinId="0"/>
    <cellStyle name="Normal 2" xfId="5" xr:uid="{F74939FF-13AA-433A-A442-64051AF2FD77}"/>
    <cellStyle name="Pourcentage" xfId="4" builtinId="5"/>
  </cellStyles>
  <dxfs count="1">
    <dxf>
      <font>
        <color rgb="FF9C0006"/>
      </font>
      <fill>
        <patternFill>
          <bgColor rgb="FFFFC7CE"/>
        </patternFill>
      </fill>
    </dxf>
  </dxfs>
  <tableStyles count="0" defaultTableStyle="TableStyleMedium2" defaultPivotStyle="PivotStyleLight16"/>
  <colors>
    <mruColors>
      <color rgb="FF0DAA8D"/>
      <color rgb="FF00CC99"/>
      <color rgb="FFF094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g"/><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xdr:col>
      <xdr:colOff>285751</xdr:colOff>
      <xdr:row>24</xdr:row>
      <xdr:rowOff>61949</xdr:rowOff>
    </xdr:from>
    <xdr:to>
      <xdr:col>9</xdr:col>
      <xdr:colOff>112568</xdr:colOff>
      <xdr:row>28</xdr:row>
      <xdr:rowOff>139881</xdr:rowOff>
    </xdr:to>
    <xdr:pic>
      <xdr:nvPicPr>
        <xdr:cNvPr id="2" name="Image 1">
          <a:extLst>
            <a:ext uri="{FF2B5EF4-FFF2-40B4-BE49-F238E27FC236}">
              <a16:creationId xmlns:a16="http://schemas.microsoft.com/office/drawing/2014/main" id="{4776865E-3776-12B2-9265-E8556541D69A}"/>
            </a:ext>
          </a:extLst>
        </xdr:cNvPr>
        <xdr:cNvPicPr>
          <a:picLocks noChangeAspect="1"/>
        </xdr:cNvPicPr>
      </xdr:nvPicPr>
      <xdr:blipFill>
        <a:blip xmlns:r="http://schemas.openxmlformats.org/officeDocument/2006/relationships" r:embed="rId1"/>
        <a:stretch>
          <a:fillRect/>
        </a:stretch>
      </xdr:blipFill>
      <xdr:spPr>
        <a:xfrm>
          <a:off x="744683" y="4997631"/>
          <a:ext cx="5740976" cy="1350818"/>
        </a:xfrm>
        <a:prstGeom prst="rect">
          <a:avLst/>
        </a:prstGeom>
      </xdr:spPr>
    </xdr:pic>
    <xdr:clientData/>
  </xdr:twoCellAnchor>
  <xdr:twoCellAnchor editAs="oneCell">
    <xdr:from>
      <xdr:col>8</xdr:col>
      <xdr:colOff>536863</xdr:colOff>
      <xdr:row>24</xdr:row>
      <xdr:rowOff>60613</xdr:rowOff>
    </xdr:from>
    <xdr:to>
      <xdr:col>10</xdr:col>
      <xdr:colOff>737821</xdr:colOff>
      <xdr:row>28</xdr:row>
      <xdr:rowOff>179616</xdr:rowOff>
    </xdr:to>
    <xdr:pic>
      <xdr:nvPicPr>
        <xdr:cNvPr id="3" name="Image 2">
          <a:extLst>
            <a:ext uri="{FF2B5EF4-FFF2-40B4-BE49-F238E27FC236}">
              <a16:creationId xmlns:a16="http://schemas.microsoft.com/office/drawing/2014/main" id="{8BAD4B4B-5D5F-8C37-0367-15C660E304D5}"/>
            </a:ext>
          </a:extLst>
        </xdr:cNvPr>
        <xdr:cNvPicPr>
          <a:picLocks noChangeAspect="1"/>
        </xdr:cNvPicPr>
      </xdr:nvPicPr>
      <xdr:blipFill>
        <a:blip xmlns:r="http://schemas.openxmlformats.org/officeDocument/2006/relationships" r:embed="rId2"/>
        <a:stretch>
          <a:fillRect/>
        </a:stretch>
      </xdr:blipFill>
      <xdr:spPr>
        <a:xfrm>
          <a:off x="6139295" y="4996295"/>
          <a:ext cx="1369935" cy="1391889"/>
        </a:xfrm>
        <a:prstGeom prst="rect">
          <a:avLst/>
        </a:prstGeom>
      </xdr:spPr>
    </xdr:pic>
    <xdr:clientData/>
  </xdr:twoCellAnchor>
  <xdr:twoCellAnchor editAs="oneCell">
    <xdr:from>
      <xdr:col>0</xdr:col>
      <xdr:colOff>0</xdr:colOff>
      <xdr:row>24</xdr:row>
      <xdr:rowOff>51953</xdr:rowOff>
    </xdr:from>
    <xdr:to>
      <xdr:col>2</xdr:col>
      <xdr:colOff>754560</xdr:colOff>
      <xdr:row>28</xdr:row>
      <xdr:rowOff>123428</xdr:rowOff>
    </xdr:to>
    <xdr:pic>
      <xdr:nvPicPr>
        <xdr:cNvPr id="4" name="Image 3">
          <a:extLst>
            <a:ext uri="{FF2B5EF4-FFF2-40B4-BE49-F238E27FC236}">
              <a16:creationId xmlns:a16="http://schemas.microsoft.com/office/drawing/2014/main" id="{1369C29B-AD4B-ED6F-3A24-21A2B4D4033F}"/>
            </a:ext>
          </a:extLst>
        </xdr:cNvPr>
        <xdr:cNvPicPr>
          <a:picLocks noChangeAspect="1"/>
        </xdr:cNvPicPr>
      </xdr:nvPicPr>
      <xdr:blipFill rotWithShape="1">
        <a:blip xmlns:r="http://schemas.openxmlformats.org/officeDocument/2006/relationships" r:embed="rId3"/>
        <a:srcRect l="9262"/>
        <a:stretch/>
      </xdr:blipFill>
      <xdr:spPr>
        <a:xfrm>
          <a:off x="0" y="4987635"/>
          <a:ext cx="1611810" cy="13443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21</xdr:row>
      <xdr:rowOff>161925</xdr:rowOff>
    </xdr:from>
    <xdr:to>
      <xdr:col>4</xdr:col>
      <xdr:colOff>600075</xdr:colOff>
      <xdr:row>30</xdr:row>
      <xdr:rowOff>66675</xdr:rowOff>
    </xdr:to>
    <xdr:sp macro="" textlink="">
      <xdr:nvSpPr>
        <xdr:cNvPr id="2" name="Espace réservé du contenu 2">
          <a:extLst>
            <a:ext uri="{FF2B5EF4-FFF2-40B4-BE49-F238E27FC236}">
              <a16:creationId xmlns:a16="http://schemas.microsoft.com/office/drawing/2014/main" id="{00000000-0008-0000-0100-000002000000}"/>
            </a:ext>
          </a:extLst>
        </xdr:cNvPr>
        <xdr:cNvSpPr>
          <a:spLocks noGrp="1"/>
        </xdr:cNvSpPr>
      </xdr:nvSpPr>
      <xdr:spPr>
        <a:xfrm>
          <a:off x="190500" y="4200525"/>
          <a:ext cx="3457575" cy="1619250"/>
        </a:xfrm>
        <a:prstGeom prst="rect">
          <a:avLst/>
        </a:prstGeom>
      </xdr:spPr>
      <xdr:txBody>
        <a:bodyPr vert="horz" wrap="square" lIns="0" tIns="0" rIns="0" bIns="0" rtlCol="0">
          <a:normAutofit/>
        </a:bodyPr>
        <a:lstStyle>
          <a:lvl1pPr marL="0" indent="0" algn="l" defTabSz="371475" rtl="0" eaLnBrk="1" latinLnBrk="0" hangingPunct="1">
            <a:spcBef>
              <a:spcPct val="20000"/>
            </a:spcBef>
            <a:buFont typeface="Arial"/>
            <a:buNone/>
            <a:defRPr sz="1950" b="1" kern="1200">
              <a:solidFill>
                <a:srgbClr val="262626"/>
              </a:solidFill>
              <a:latin typeface="Arial Nova" panose="020B0504020202020204" pitchFamily="34" charset="0"/>
              <a:ea typeface="+mn-ea"/>
              <a:cs typeface="Arial"/>
            </a:defRPr>
          </a:lvl1pPr>
          <a:lvl2pPr marL="0" indent="0" algn="l" defTabSz="371475" rtl="0" eaLnBrk="1" latinLnBrk="0" hangingPunct="1">
            <a:spcBef>
              <a:spcPts val="244"/>
            </a:spcBef>
            <a:buFont typeface="Arial"/>
            <a:buNone/>
            <a:defRPr sz="1300" kern="1200">
              <a:solidFill>
                <a:srgbClr val="262626"/>
              </a:solidFill>
              <a:latin typeface="Arial Nova" panose="020B0504020202020204" pitchFamily="34" charset="0"/>
              <a:ea typeface="+mn-ea"/>
              <a:cs typeface="Arial"/>
            </a:defRPr>
          </a:lvl2pPr>
          <a:lvl3pPr marL="0" indent="0" algn="l" defTabSz="371475" rtl="0" eaLnBrk="1" latinLnBrk="0" hangingPunct="1">
            <a:spcBef>
              <a:spcPts val="650"/>
            </a:spcBef>
            <a:buFont typeface="Arial"/>
            <a:buNone/>
            <a:defRPr sz="1625" b="1" kern="1200">
              <a:solidFill>
                <a:srgbClr val="262626"/>
              </a:solidFill>
              <a:latin typeface="Arial Nova" panose="020B0504020202020204" pitchFamily="34" charset="0"/>
              <a:ea typeface="+mn-ea"/>
              <a:cs typeface="Arial"/>
            </a:defRPr>
          </a:lvl3pPr>
          <a:lvl4pPr marL="0" indent="0" algn="l" defTabSz="371475" rtl="0" eaLnBrk="1" latinLnBrk="0" hangingPunct="1">
            <a:spcBef>
              <a:spcPts val="650"/>
            </a:spcBef>
            <a:buFont typeface="Arial"/>
            <a:buNone/>
            <a:defRPr sz="1300" b="1" kern="1200" baseline="0">
              <a:solidFill>
                <a:srgbClr val="262626"/>
              </a:solidFill>
              <a:latin typeface="Arial Nova" panose="020B0504020202020204" pitchFamily="34" charset="0"/>
              <a:ea typeface="+mn-ea"/>
              <a:cs typeface="Arial"/>
            </a:defRPr>
          </a:lvl4pPr>
          <a:lvl5pPr marL="146250" indent="-146250" algn="l" defTabSz="371475" rtl="0" eaLnBrk="1" latinLnBrk="0" hangingPunct="1">
            <a:spcBef>
              <a:spcPts val="244"/>
            </a:spcBef>
            <a:buFont typeface="Arial"/>
            <a:buChar char="•"/>
            <a:defRPr sz="1300" kern="1200">
              <a:solidFill>
                <a:srgbClr val="262626"/>
              </a:solidFill>
              <a:latin typeface="Arial Nova" panose="020B0504020202020204" pitchFamily="34" charset="0"/>
              <a:ea typeface="+mn-ea"/>
              <a:cs typeface="Arial"/>
            </a:defRPr>
          </a:lvl5pPr>
          <a:lvl6pPr marL="2043113" indent="-185738" algn="l" defTabSz="371475" rtl="0" eaLnBrk="1" latinLnBrk="0" hangingPunct="1">
            <a:spcBef>
              <a:spcPct val="20000"/>
            </a:spcBef>
            <a:buFont typeface="Arial"/>
            <a:buChar char="•"/>
            <a:defRPr sz="1625" kern="1200">
              <a:solidFill>
                <a:schemeClr val="tx1"/>
              </a:solidFill>
              <a:latin typeface="+mn-lt"/>
              <a:ea typeface="+mn-ea"/>
              <a:cs typeface="+mn-cs"/>
            </a:defRPr>
          </a:lvl6pPr>
          <a:lvl7pPr marL="2414588" indent="-185738" algn="l" defTabSz="371475" rtl="0" eaLnBrk="1" latinLnBrk="0" hangingPunct="1">
            <a:spcBef>
              <a:spcPct val="20000"/>
            </a:spcBef>
            <a:buFont typeface="Arial"/>
            <a:buChar char="•"/>
            <a:defRPr sz="1625" kern="1200">
              <a:solidFill>
                <a:schemeClr val="tx1"/>
              </a:solidFill>
              <a:latin typeface="+mn-lt"/>
              <a:ea typeface="+mn-ea"/>
              <a:cs typeface="+mn-cs"/>
            </a:defRPr>
          </a:lvl7pPr>
          <a:lvl8pPr marL="2786063" indent="-185738" algn="l" defTabSz="371475" rtl="0" eaLnBrk="1" latinLnBrk="0" hangingPunct="1">
            <a:spcBef>
              <a:spcPct val="20000"/>
            </a:spcBef>
            <a:buFont typeface="Arial"/>
            <a:buChar char="•"/>
            <a:defRPr sz="1625" kern="1200">
              <a:solidFill>
                <a:schemeClr val="tx1"/>
              </a:solidFill>
              <a:latin typeface="+mn-lt"/>
              <a:ea typeface="+mn-ea"/>
              <a:cs typeface="+mn-cs"/>
            </a:defRPr>
          </a:lvl8pPr>
          <a:lvl9pPr marL="3157538" indent="-185738" algn="l" defTabSz="371475" rtl="0" eaLnBrk="1" latinLnBrk="0" hangingPunct="1">
            <a:spcBef>
              <a:spcPct val="20000"/>
            </a:spcBef>
            <a:buFont typeface="Arial"/>
            <a:buChar char="•"/>
            <a:defRPr sz="1625" kern="1200">
              <a:solidFill>
                <a:schemeClr val="tx1"/>
              </a:solidFill>
              <a:latin typeface="+mn-lt"/>
              <a:ea typeface="+mn-ea"/>
              <a:cs typeface="+mn-cs"/>
            </a:defRPr>
          </a:lvl9pPr>
        </a:lstStyle>
        <a:p>
          <a:r>
            <a:rPr lang="fr-FR" sz="1200" b="0"/>
            <a:t>Le tableau ci-contre présente une matrice simplifiée indiquant quel niveau de compétence a été privilégié pour identifier les différents coûts de référence par type de flux et postes de charges/produits : </a:t>
          </a:r>
        </a:p>
        <a:p>
          <a:endParaRPr lang="fr-FR" sz="1200" b="0"/>
        </a:p>
        <a:p>
          <a:r>
            <a:rPr lang="fr-FR" sz="1200" b="0"/>
            <a:t>La</a:t>
          </a:r>
          <a:r>
            <a:rPr lang="fr-FR" sz="1200" b="0" baseline="0"/>
            <a:t> méthode utilisée est signalée dans le document avec la phrase suivante : </a:t>
          </a:r>
          <a:endParaRPr lang="fr-FR" sz="1200" b="0"/>
        </a:p>
        <a:p>
          <a:endParaRPr lang="fr-FR" sz="1200" b="0"/>
        </a:p>
      </xdr:txBody>
    </xdr:sp>
    <xdr:clientData/>
  </xdr:twoCellAnchor>
  <xdr:twoCellAnchor editAs="oneCell">
    <xdr:from>
      <xdr:col>5</xdr:col>
      <xdr:colOff>628651</xdr:colOff>
      <xdr:row>18</xdr:row>
      <xdr:rowOff>9526</xdr:rowOff>
    </xdr:from>
    <xdr:to>
      <xdr:col>11</xdr:col>
      <xdr:colOff>585141</xdr:colOff>
      <xdr:row>32</xdr:row>
      <xdr:rowOff>66676</xdr:rowOff>
    </xdr:to>
    <xdr:pic>
      <xdr:nvPicPr>
        <xdr:cNvPr id="3" name="Imag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stretch>
          <a:fillRect/>
        </a:stretch>
      </xdr:blipFill>
      <xdr:spPr>
        <a:xfrm>
          <a:off x="4438651" y="3476626"/>
          <a:ext cx="4528490" cy="2724150"/>
        </a:xfrm>
        <a:prstGeom prst="rect">
          <a:avLst/>
        </a:prstGeom>
      </xdr:spPr>
    </xdr:pic>
    <xdr:clientData/>
  </xdr:twoCellAnchor>
  <xdr:twoCellAnchor>
    <xdr:from>
      <xdr:col>4</xdr:col>
      <xdr:colOff>525124</xdr:colOff>
      <xdr:row>34</xdr:row>
      <xdr:rowOff>127900</xdr:rowOff>
    </xdr:from>
    <xdr:to>
      <xdr:col>11</xdr:col>
      <xdr:colOff>514350</xdr:colOff>
      <xdr:row>50</xdr:row>
      <xdr:rowOff>38100</xdr:rowOff>
    </xdr:to>
    <xdr:sp macro="" textlink="">
      <xdr:nvSpPr>
        <xdr:cNvPr id="4" name="Espace réservé du contenu 2">
          <a:extLst>
            <a:ext uri="{FF2B5EF4-FFF2-40B4-BE49-F238E27FC236}">
              <a16:creationId xmlns:a16="http://schemas.microsoft.com/office/drawing/2014/main" id="{00000000-0008-0000-0100-000004000000}"/>
            </a:ext>
          </a:extLst>
        </xdr:cNvPr>
        <xdr:cNvSpPr txBox="1">
          <a:spLocks/>
        </xdr:cNvSpPr>
      </xdr:nvSpPr>
      <xdr:spPr>
        <a:xfrm>
          <a:off x="3573124" y="6643000"/>
          <a:ext cx="5323226" cy="2958200"/>
        </a:xfrm>
        <a:prstGeom prst="rect">
          <a:avLst/>
        </a:prstGeom>
      </xdr:spPr>
      <xdr:txBody>
        <a:bodyPr vert="horz" wrap="square" lIns="0" tIns="0" rIns="0" bIns="0" rtlCol="0">
          <a:norm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defTabSz="371475" rtl="0" eaLnBrk="1" latinLnBrk="0" hangingPunct="1">
            <a:spcBef>
              <a:spcPct val="20000"/>
            </a:spcBef>
            <a:buFont typeface="Arial"/>
            <a:buNone/>
          </a:pPr>
          <a:r>
            <a:rPr lang="fr-FR" sz="1200" b="0" kern="1200">
              <a:solidFill>
                <a:srgbClr val="262626"/>
              </a:solidFill>
              <a:latin typeface="Arial Nova" panose="020B0504020202020204" pitchFamily="34" charset="0"/>
              <a:ea typeface="+mn-ea"/>
              <a:cs typeface="Arial"/>
            </a:rPr>
            <a:t>Différents indicateurs agrégés ont été définis dans le cadre </a:t>
          </a:r>
          <a:br>
            <a:rPr lang="fr-FR" sz="1200" b="0" kern="1200">
              <a:solidFill>
                <a:srgbClr val="262626"/>
              </a:solidFill>
              <a:latin typeface="Arial Nova" panose="020B0504020202020204" pitchFamily="34" charset="0"/>
              <a:ea typeface="+mn-ea"/>
              <a:cs typeface="Arial"/>
            </a:rPr>
          </a:br>
          <a:r>
            <a:rPr lang="fr-FR" sz="1200" b="0" kern="1200">
              <a:solidFill>
                <a:srgbClr val="262626"/>
              </a:solidFill>
              <a:latin typeface="Arial Nova" panose="020B0504020202020204" pitchFamily="34" charset="0"/>
              <a:ea typeface="+mn-ea"/>
              <a:cs typeface="Arial"/>
            </a:rPr>
            <a:t>de cette étude. Les médianes et les quartiles sont des indicateurs exprimant des dispersions de coûts. Ils ne sont pas sensibles </a:t>
          </a:r>
          <a:br>
            <a:rPr lang="fr-FR" sz="1200" b="0" kern="1200">
              <a:solidFill>
                <a:srgbClr val="262626"/>
              </a:solidFill>
              <a:latin typeface="Arial Nova" panose="020B0504020202020204" pitchFamily="34" charset="0"/>
              <a:ea typeface="+mn-ea"/>
              <a:cs typeface="Arial"/>
            </a:rPr>
          </a:br>
          <a:r>
            <a:rPr lang="fr-FR" sz="1200" b="0" kern="1200">
              <a:solidFill>
                <a:srgbClr val="262626"/>
              </a:solidFill>
              <a:latin typeface="Arial Nova" panose="020B0504020202020204" pitchFamily="34" charset="0"/>
              <a:ea typeface="+mn-ea"/>
              <a:cs typeface="Arial"/>
            </a:rPr>
            <a:t>à la taille des collectivités. Le graphique ci-contre met en évidence les définitions des différents indicateurs.</a:t>
          </a:r>
        </a:p>
        <a:p>
          <a:pPr marL="0" indent="0" algn="l" defTabSz="371475" rtl="0" eaLnBrk="1" latinLnBrk="0" hangingPunct="1">
            <a:spcBef>
              <a:spcPct val="20000"/>
            </a:spcBef>
            <a:buFont typeface="Arial"/>
            <a:buNone/>
          </a:pPr>
          <a:endParaRPr lang="fr-FR" sz="1200" b="0" kern="1200">
            <a:solidFill>
              <a:srgbClr val="262626"/>
            </a:solidFill>
            <a:latin typeface="Arial Nova" panose="020B0504020202020204" pitchFamily="34" charset="0"/>
            <a:ea typeface="+mn-ea"/>
            <a:cs typeface="Arial"/>
          </a:endParaRPr>
        </a:p>
        <a:p>
          <a:pPr marL="0" indent="0" algn="l" defTabSz="371475" rtl="0" eaLnBrk="1" latinLnBrk="0" hangingPunct="1">
            <a:spcBef>
              <a:spcPct val="20000"/>
            </a:spcBef>
            <a:buFont typeface="Arial"/>
            <a:buNone/>
          </a:pPr>
          <a:r>
            <a:rPr lang="fr-FR" sz="1200" b="0" kern="1200">
              <a:solidFill>
                <a:srgbClr val="262626"/>
              </a:solidFill>
              <a:latin typeface="Arial Nova" panose="020B0504020202020204" pitchFamily="34" charset="0"/>
              <a:ea typeface="+mn-ea"/>
              <a:cs typeface="Arial"/>
            </a:rPr>
            <a:t>La moyenne pondérée calculée ici a été déterminée en appliquant le produit entre les montants unitaires de référence déterminés [en €/t. ou €/hab.] et les tonnes/populations de référence observées en Île-de-France.</a:t>
          </a:r>
        </a:p>
        <a:p>
          <a:pPr marL="0" indent="0" algn="l" defTabSz="371475" rtl="0" eaLnBrk="1" latinLnBrk="0" hangingPunct="1">
            <a:spcBef>
              <a:spcPct val="20000"/>
            </a:spcBef>
            <a:buFont typeface="Arial"/>
            <a:buNone/>
          </a:pPr>
          <a:endParaRPr lang="fr-FR" sz="1200" b="0" kern="1200">
            <a:solidFill>
              <a:srgbClr val="262626"/>
            </a:solidFill>
            <a:latin typeface="Arial Nova" panose="020B0504020202020204" pitchFamily="34" charset="0"/>
            <a:ea typeface="+mn-ea"/>
            <a:cs typeface="Arial"/>
          </a:endParaRPr>
        </a:p>
        <a:p>
          <a:pPr marL="0" indent="0" algn="l" defTabSz="371475" rtl="0" eaLnBrk="1" latinLnBrk="0" hangingPunct="1">
            <a:spcBef>
              <a:spcPct val="20000"/>
            </a:spcBef>
            <a:buFont typeface="Arial"/>
            <a:buNone/>
          </a:pPr>
          <a:r>
            <a:rPr lang="fr-FR" sz="1200" b="0" kern="1200">
              <a:solidFill>
                <a:srgbClr val="262626"/>
              </a:solidFill>
              <a:latin typeface="Arial Nova" panose="020B0504020202020204" pitchFamily="34" charset="0"/>
              <a:ea typeface="+mn-ea"/>
              <a:cs typeface="Arial"/>
            </a:rPr>
            <a:t>L'analyse de ces indicateurs est aussi réalisé</a:t>
          </a:r>
          <a:r>
            <a:rPr lang="fr-FR" sz="1200" b="0" kern="1200" baseline="0">
              <a:solidFill>
                <a:srgbClr val="262626"/>
              </a:solidFill>
              <a:latin typeface="Arial Nova" panose="020B0504020202020204" pitchFamily="34" charset="0"/>
              <a:ea typeface="+mn-ea"/>
              <a:cs typeface="Arial"/>
            </a:rPr>
            <a:t> à l'échelle des EPCI à compétence collecte afin de mesurer les détails par typologie d'habitat ou bien selon les performances. </a:t>
          </a:r>
        </a:p>
        <a:p>
          <a:pPr marL="0" indent="0" algn="l" defTabSz="371475" rtl="0" eaLnBrk="1" latinLnBrk="0" hangingPunct="1">
            <a:spcBef>
              <a:spcPct val="20000"/>
            </a:spcBef>
            <a:buFont typeface="Arial"/>
            <a:buNone/>
          </a:pPr>
          <a:r>
            <a:rPr lang="fr-FR" sz="1200" b="0" kern="1200" baseline="0">
              <a:solidFill>
                <a:srgbClr val="262626"/>
              </a:solidFill>
              <a:latin typeface="Arial Nova" panose="020B0504020202020204" pitchFamily="34" charset="0"/>
              <a:ea typeface="+mn-ea"/>
              <a:cs typeface="Arial"/>
            </a:rPr>
            <a:t>La méthode utilisée est signalée dans le document avec la phrase suivante :</a:t>
          </a:r>
        </a:p>
      </xdr:txBody>
    </xdr:sp>
    <xdr:clientData/>
  </xdr:twoCellAnchor>
  <xdr:twoCellAnchor editAs="oneCell">
    <xdr:from>
      <xdr:col>0</xdr:col>
      <xdr:colOff>190500</xdr:colOff>
      <xdr:row>34</xdr:row>
      <xdr:rowOff>76200</xdr:rowOff>
    </xdr:from>
    <xdr:to>
      <xdr:col>3</xdr:col>
      <xdr:colOff>730103</xdr:colOff>
      <xdr:row>49</xdr:row>
      <xdr:rowOff>144605</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90500" y="6591300"/>
          <a:ext cx="2825603" cy="2925905"/>
        </a:xfrm>
        <a:prstGeom prst="rect">
          <a:avLst/>
        </a:prstGeom>
      </xdr:spPr>
    </xdr:pic>
    <xdr:clientData/>
  </xdr:twoCellAnchor>
  <xdr:twoCellAnchor>
    <xdr:from>
      <xdr:col>0</xdr:col>
      <xdr:colOff>190501</xdr:colOff>
      <xdr:row>3</xdr:row>
      <xdr:rowOff>28575</xdr:rowOff>
    </xdr:from>
    <xdr:to>
      <xdr:col>5</xdr:col>
      <xdr:colOff>342901</xdr:colOff>
      <xdr:row>25</xdr:row>
      <xdr:rowOff>28575</xdr:rowOff>
    </xdr:to>
    <xdr:sp macro="" textlink="">
      <xdr:nvSpPr>
        <xdr:cNvPr id="6" name="Espace réservé du contenu 2">
          <a:extLst>
            <a:ext uri="{FF2B5EF4-FFF2-40B4-BE49-F238E27FC236}">
              <a16:creationId xmlns:a16="http://schemas.microsoft.com/office/drawing/2014/main" id="{00000000-0008-0000-0100-000006000000}"/>
            </a:ext>
          </a:extLst>
        </xdr:cNvPr>
        <xdr:cNvSpPr>
          <a:spLocks noGrp="1"/>
        </xdr:cNvSpPr>
      </xdr:nvSpPr>
      <xdr:spPr>
        <a:xfrm>
          <a:off x="190501" y="638175"/>
          <a:ext cx="3962400" cy="4191000"/>
        </a:xfrm>
        <a:prstGeom prst="rect">
          <a:avLst/>
        </a:prstGeom>
      </xdr:spPr>
      <xdr:txBody>
        <a:bodyPr vert="horz" wrap="square" lIns="0" tIns="0" rIns="0" bIns="0" rtlCol="0">
          <a:noAutofit/>
        </a:bodyPr>
        <a:lstStyle>
          <a:lvl1pPr marL="0" indent="0" algn="l" defTabSz="371475" rtl="0" eaLnBrk="1" latinLnBrk="0" hangingPunct="1">
            <a:spcBef>
              <a:spcPct val="20000"/>
            </a:spcBef>
            <a:buFont typeface="Arial"/>
            <a:buNone/>
            <a:defRPr sz="1950" b="1" kern="1200">
              <a:solidFill>
                <a:srgbClr val="262626"/>
              </a:solidFill>
              <a:latin typeface="Arial Nova" panose="020B0504020202020204" pitchFamily="34" charset="0"/>
              <a:ea typeface="+mn-ea"/>
              <a:cs typeface="Arial"/>
            </a:defRPr>
          </a:lvl1pPr>
          <a:lvl2pPr marL="0" indent="0" algn="l" defTabSz="371475" rtl="0" eaLnBrk="1" latinLnBrk="0" hangingPunct="1">
            <a:spcBef>
              <a:spcPts val="244"/>
            </a:spcBef>
            <a:buFont typeface="Arial"/>
            <a:buNone/>
            <a:defRPr sz="1300" kern="1200">
              <a:solidFill>
                <a:srgbClr val="262626"/>
              </a:solidFill>
              <a:latin typeface="Arial Nova" panose="020B0504020202020204" pitchFamily="34" charset="0"/>
              <a:ea typeface="+mn-ea"/>
              <a:cs typeface="Arial"/>
            </a:defRPr>
          </a:lvl2pPr>
          <a:lvl3pPr marL="0" indent="0" algn="l" defTabSz="371475" rtl="0" eaLnBrk="1" latinLnBrk="0" hangingPunct="1">
            <a:spcBef>
              <a:spcPts val="650"/>
            </a:spcBef>
            <a:buFont typeface="Arial"/>
            <a:buNone/>
            <a:defRPr sz="1625" b="1" kern="1200">
              <a:solidFill>
                <a:srgbClr val="262626"/>
              </a:solidFill>
              <a:latin typeface="Arial Nova" panose="020B0504020202020204" pitchFamily="34" charset="0"/>
              <a:ea typeface="+mn-ea"/>
              <a:cs typeface="Arial"/>
            </a:defRPr>
          </a:lvl3pPr>
          <a:lvl4pPr marL="0" indent="0" algn="l" defTabSz="371475" rtl="0" eaLnBrk="1" latinLnBrk="0" hangingPunct="1">
            <a:spcBef>
              <a:spcPts val="650"/>
            </a:spcBef>
            <a:buFont typeface="Arial"/>
            <a:buNone/>
            <a:defRPr sz="1300" b="1" kern="1200" baseline="0">
              <a:solidFill>
                <a:srgbClr val="262626"/>
              </a:solidFill>
              <a:latin typeface="Arial Nova" panose="020B0504020202020204" pitchFamily="34" charset="0"/>
              <a:ea typeface="+mn-ea"/>
              <a:cs typeface="Arial"/>
            </a:defRPr>
          </a:lvl4pPr>
          <a:lvl5pPr marL="146250" indent="-146250" algn="l" defTabSz="371475" rtl="0" eaLnBrk="1" latinLnBrk="0" hangingPunct="1">
            <a:spcBef>
              <a:spcPts val="244"/>
            </a:spcBef>
            <a:buFont typeface="Arial"/>
            <a:buChar char="•"/>
            <a:defRPr sz="1300" kern="1200">
              <a:solidFill>
                <a:srgbClr val="262626"/>
              </a:solidFill>
              <a:latin typeface="Arial Nova" panose="020B0504020202020204" pitchFamily="34" charset="0"/>
              <a:ea typeface="+mn-ea"/>
              <a:cs typeface="Arial"/>
            </a:defRPr>
          </a:lvl5pPr>
          <a:lvl6pPr marL="2043113" indent="-185738" algn="l" defTabSz="371475" rtl="0" eaLnBrk="1" latinLnBrk="0" hangingPunct="1">
            <a:spcBef>
              <a:spcPct val="20000"/>
            </a:spcBef>
            <a:buFont typeface="Arial"/>
            <a:buChar char="•"/>
            <a:defRPr sz="1625" kern="1200">
              <a:solidFill>
                <a:schemeClr val="tx1"/>
              </a:solidFill>
              <a:latin typeface="+mn-lt"/>
              <a:ea typeface="+mn-ea"/>
              <a:cs typeface="+mn-cs"/>
            </a:defRPr>
          </a:lvl6pPr>
          <a:lvl7pPr marL="2414588" indent="-185738" algn="l" defTabSz="371475" rtl="0" eaLnBrk="1" latinLnBrk="0" hangingPunct="1">
            <a:spcBef>
              <a:spcPct val="20000"/>
            </a:spcBef>
            <a:buFont typeface="Arial"/>
            <a:buChar char="•"/>
            <a:defRPr sz="1625" kern="1200">
              <a:solidFill>
                <a:schemeClr val="tx1"/>
              </a:solidFill>
              <a:latin typeface="+mn-lt"/>
              <a:ea typeface="+mn-ea"/>
              <a:cs typeface="+mn-cs"/>
            </a:defRPr>
          </a:lvl7pPr>
          <a:lvl8pPr marL="2786063" indent="-185738" algn="l" defTabSz="371475" rtl="0" eaLnBrk="1" latinLnBrk="0" hangingPunct="1">
            <a:spcBef>
              <a:spcPct val="20000"/>
            </a:spcBef>
            <a:buFont typeface="Arial"/>
            <a:buChar char="•"/>
            <a:defRPr sz="1625" kern="1200">
              <a:solidFill>
                <a:schemeClr val="tx1"/>
              </a:solidFill>
              <a:latin typeface="+mn-lt"/>
              <a:ea typeface="+mn-ea"/>
              <a:cs typeface="+mn-cs"/>
            </a:defRPr>
          </a:lvl8pPr>
          <a:lvl9pPr marL="3157538" indent="-185738" algn="l" defTabSz="371475" rtl="0" eaLnBrk="1" latinLnBrk="0" hangingPunct="1">
            <a:spcBef>
              <a:spcPct val="20000"/>
            </a:spcBef>
            <a:buFont typeface="Arial"/>
            <a:buChar char="•"/>
            <a:defRPr sz="1625" kern="1200">
              <a:solidFill>
                <a:schemeClr val="tx1"/>
              </a:solidFill>
              <a:latin typeface="+mn-lt"/>
              <a:ea typeface="+mn-ea"/>
              <a:cs typeface="+mn-cs"/>
            </a:defRPr>
          </a:lvl9pPr>
        </a:lstStyle>
        <a:p>
          <a:r>
            <a:rPr lang="fr-FR" sz="1200" b="0"/>
            <a:t>Les collectivités compétentes pour la collecte prennent </a:t>
          </a:r>
          <a:br>
            <a:rPr lang="fr-FR" sz="1200" b="0"/>
          </a:br>
          <a:r>
            <a:rPr lang="fr-FR" sz="1200" b="0"/>
            <a:t>en charge les déchets ménagers et assimilés [DMA] : ordures ménagères résiduelles [OMR], emballages &amp; papiers, verre, déchets alimentaires, encombrants </a:t>
          </a:r>
          <a:br>
            <a:rPr lang="fr-FR" sz="1200" b="0"/>
          </a:br>
          <a:r>
            <a:rPr lang="fr-FR" sz="1200" b="0"/>
            <a:t>et déchets verts collectés en ou hors déchèteries. </a:t>
          </a:r>
        </a:p>
        <a:p>
          <a:pPr>
            <a:spcBef>
              <a:spcPts val="550"/>
            </a:spcBef>
          </a:pPr>
          <a:r>
            <a:rPr lang="fr-FR" sz="1200" b="0"/>
            <a:t>En complément, certaines structures peuvent être amenées à prendre en charge des déchets situés </a:t>
          </a:r>
          <a:br>
            <a:rPr lang="fr-FR" sz="1200" b="0"/>
          </a:br>
          <a:r>
            <a:rPr lang="fr-FR" sz="1200" b="0"/>
            <a:t>à la « frontière » du service public : déchets des collectivités, déchets de corbeilles de rues, dépôts sauvages, etc. La prise en charge de ces déchets peut être financièrement assumée ou non par les collectivités ou intégrée ou non dans le budget « déchet ». </a:t>
          </a:r>
        </a:p>
        <a:p>
          <a:pPr>
            <a:spcBef>
              <a:spcPts val="550"/>
            </a:spcBef>
          </a:pPr>
          <a:r>
            <a:rPr lang="fr-FR" sz="1200" b="0"/>
            <a:t>Afin de s’assurer un périmètre homogène dans l’analyse des coûts, il a été décidé de ne pas intégrer les montants pris en charge au titre de ces déchets non ménagers. </a:t>
          </a:r>
        </a:p>
        <a:p>
          <a:pPr>
            <a:spcBef>
              <a:spcPts val="550"/>
            </a:spcBef>
          </a:pPr>
          <a:r>
            <a:rPr lang="fr-FR" sz="1200" b="0"/>
            <a:t>Les coûts présentés ici ne portent donc que sur les seuls DMA. </a:t>
          </a:r>
        </a:p>
      </xdr:txBody>
    </xdr:sp>
    <xdr:clientData/>
  </xdr:twoCellAnchor>
  <xdr:twoCellAnchor editAs="oneCell">
    <xdr:from>
      <xdr:col>8</xdr:col>
      <xdr:colOff>133349</xdr:colOff>
      <xdr:row>3</xdr:row>
      <xdr:rowOff>6897</xdr:rowOff>
    </xdr:from>
    <xdr:to>
      <xdr:col>11</xdr:col>
      <xdr:colOff>572796</xdr:colOff>
      <xdr:row>17</xdr:row>
      <xdr:rowOff>95250</xdr:rowOff>
    </xdr:to>
    <xdr:pic>
      <xdr:nvPicPr>
        <xdr:cNvPr id="7" name="Image 6">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29349" y="616497"/>
          <a:ext cx="2725447" cy="275535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wiplan10.sharepoint.com/sites/Projets_Awiplan/F375/AwiplanExt-Referentiel/Rendus/Tableurs/matrice_recap_05protege_ref201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ECHETS/2_MISSION%20CONNAISSANCE/Economie%20des%20d&#233;chets/Connaissance%20des%20co&#251;ts/R&#233;f&#233;rentiels/R&#233;f&#233;rentiel%202019/02_Fichiers%20par%20flux/base_collectivite_omr_MAJ_31_01_2023.xlsx" TargetMode="External"/><Relationship Id="rId1" Type="http://schemas.openxmlformats.org/officeDocument/2006/relationships/externalLinkPath" Target="/DECHETS/2_MISSION%20CONNAISSANCE/Economie%20des%20d&#233;chets/Connaissance%20des%20co&#251;ts/R&#233;f&#233;rentiels/R&#233;f&#233;rentiel%202019/02_Fichiers%20par%20flux/base_collectivite_omr_MAJ_31_01_20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ECHETS/2_MISSION%20CONNAISSANCE/Economie%20des%20d&#233;chets/Connaissance%20des%20co&#251;ts/R&#233;f&#233;rentiels/R&#233;f&#233;rentiel%202019/02_Fichiers%20par%20flux/base_collectivite_omr_MAJ_31_01_2022.xlsx" TargetMode="External"/><Relationship Id="rId1" Type="http://schemas.openxmlformats.org/officeDocument/2006/relationships/externalLinkPath" Target="/DECHETS/2_MISSION%20CONNAISSANCE/Economie%20des%20d&#233;chets/Connaissance%20des%20co&#251;ts/R&#233;f&#233;rentiels/R&#233;f&#233;rentiel%202019/02_Fichiers%20par%20flux/base_collectivite_omr_MAJ_31_01_202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DECHETS/2_MISSION%20CONNAISSANCE/Economie%20des%20d&#233;chets/Connaissance%20des%20co&#251;ts/R&#233;f&#233;rentiels/R&#233;f&#233;rentiel%202019/02_Fichiers%20par%20flux/base_collectivite_rsom_MAJ_01_02_2022.xlsx" TargetMode="External"/><Relationship Id="rId1" Type="http://schemas.openxmlformats.org/officeDocument/2006/relationships/externalLinkPath" Target="/DECHETS/2_MISSION%20CONNAISSANCE/Economie%20des%20d&#233;chets/Connaissance%20des%20co&#251;ts/R&#233;f&#233;rentiels/R&#233;f&#233;rentiel%202019/02_Fichiers%20par%20flux/base_collectivite_rsom_MAJ_01_02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rections"/>
      <sheetName val="matrices_recap"/>
      <sheetName val="légende"/>
      <sheetName val="Listes"/>
      <sheetName val="percentiles"/>
      <sheetName val="Rqt_une_ligne_matrice"/>
      <sheetName val="TCD"/>
      <sheetName val="Ref2018_ech_constant"/>
      <sheetName val="Financemen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trices_Traitement_EPCI"/>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00_Liste des acteurs"/>
      <sheetName val="00_Echantillon traitement"/>
      <sheetName val="00_Echantillon collecte"/>
      <sheetName val="TCD_Cout_aide_freq"/>
      <sheetName val="TCD_Cout_aide_typo"/>
      <sheetName val="Matrices_Collecte_EPCI"/>
      <sheetName val="Matrices_Traitement_EPCI"/>
      <sheetName val="Interquartiles_Cout aide"/>
      <sheetName val="Coûts_Quantité"/>
      <sheetName val="Dispersion_traitement"/>
      <sheetName val="02_ANALYSE_OMR_Coll"/>
      <sheetName val="02_ANALYSE_OMR_Coll_€hab_TCD"/>
      <sheetName val="02_ANALYSE_OMR_Coll_€t_TCD"/>
      <sheetName val="02_ANALYSE_OMR_Precoll_TCD"/>
      <sheetName val="Coûts_collecte&amp;fréquence"/>
      <sheetName val="Coûts_collecte&amp;mode"/>
      <sheetName val="OM_Ratio_typo_coll"/>
      <sheetName val="cout_aide_€"/>
      <sheetName val="cout_aide_€t"/>
      <sheetName val="cout_aide_€hab"/>
      <sheetName val="couts_globaux"/>
      <sheetName val="Type_ligne"/>
      <sheetName val="Type de déchets"/>
      <sheetName val="Menus déroulants"/>
      <sheetName val="Matrices_Aides_TVA"/>
      <sheetName val="Coûts aidés_Quantité"/>
      <sheetName val="Coûts_collecte&amp;typo"/>
    </sheetNames>
    <sheetDataSet>
      <sheetData sheetId="0"/>
      <sheetData sheetId="1"/>
      <sheetData sheetId="2">
        <row r="4">
          <cell r="L4">
            <v>36</v>
          </cell>
        </row>
      </sheetData>
      <sheetData sheetId="3">
        <row r="3">
          <cell r="L3">
            <v>8</v>
          </cell>
        </row>
      </sheetData>
      <sheetData sheetId="4">
        <row r="5">
          <cell r="G5">
            <v>7</v>
          </cell>
        </row>
      </sheetData>
      <sheetData sheetId="5">
        <row r="47">
          <cell r="C47">
            <v>36</v>
          </cell>
        </row>
      </sheetData>
      <sheetData sheetId="6">
        <row r="82">
          <cell r="D82">
            <v>9</v>
          </cell>
        </row>
        <row r="85">
          <cell r="N85">
            <v>4</v>
          </cell>
          <cell r="O85">
            <v>5</v>
          </cell>
        </row>
      </sheetData>
      <sheetData sheetId="7">
        <row r="46">
          <cell r="C46">
            <v>47.858649999999997</v>
          </cell>
        </row>
      </sheetData>
      <sheetData sheetId="8"/>
      <sheetData sheetId="9" refreshError="1"/>
      <sheetData sheetId="10"/>
      <sheetData sheetId="11">
        <row r="299">
          <cell r="M299">
            <v>25</v>
          </cell>
        </row>
      </sheetData>
      <sheetData sheetId="12">
        <row r="304">
          <cell r="AA304">
            <v>84.360465000000005</v>
          </cell>
        </row>
      </sheetData>
      <sheetData sheetId="13">
        <row r="5">
          <cell r="Q5">
            <v>27</v>
          </cell>
        </row>
      </sheetData>
      <sheetData sheetId="14">
        <row r="3">
          <cell r="C3">
            <v>17</v>
          </cell>
        </row>
      </sheetData>
      <sheetData sheetId="15">
        <row r="4">
          <cell r="C4">
            <v>10</v>
          </cell>
        </row>
      </sheetData>
      <sheetData sheetId="16"/>
      <sheetData sheetId="17"/>
      <sheetData sheetId="18"/>
      <sheetData sheetId="19"/>
      <sheetData sheetId="20"/>
      <sheetData sheetId="21"/>
      <sheetData sheetId="22"/>
      <sheetData sheetId="23">
        <row r="1">
          <cell r="A1">
            <v>2006</v>
          </cell>
        </row>
      </sheetData>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chantillon collecte"/>
      <sheetName val="Echantillon traitement"/>
      <sheetName val="TCD_Cout_aide"/>
      <sheetName val="Matrices_Collecte_EPCI"/>
      <sheetName val="Feuil1"/>
      <sheetName val="Interquartile_globaux"/>
      <sheetName val="Taux refus CS"/>
      <sheetName val="ECT"/>
      <sheetName val="Dispersion tri ECT"/>
      <sheetName val="01_Impact ECT"/>
      <sheetName val="Matrices_Traitement_EPCI"/>
      <sheetName val="Tri_refus"/>
      <sheetName val="Mode_collecte_tonn"/>
      <sheetName val="Mode_collecte"/>
      <sheetName val="04_ANALYSE_RSHV_Coll_€hab"/>
      <sheetName val="04_ANALYSE_RSHV_Coll"/>
      <sheetName val="04_ANALYSE_RSHV_Coll_€tonne"/>
      <sheetName val="cout_aide_€"/>
      <sheetName val="cout_aide_€t"/>
      <sheetName val="cout_aide_€hab"/>
      <sheetName val="couts_globaux"/>
      <sheetName val="Type_ligne"/>
      <sheetName val="Type de déchets"/>
    </sheetNames>
    <sheetDataSet>
      <sheetData sheetId="0">
        <row r="4">
          <cell r="L4">
            <v>36</v>
          </cell>
        </row>
      </sheetData>
      <sheetData sheetId="1"/>
      <sheetData sheetId="2">
        <row r="5">
          <cell r="C5">
            <v>8</v>
          </cell>
        </row>
      </sheetData>
      <sheetData sheetId="3">
        <row r="7">
          <cell r="BK7">
            <v>36.614961956679061</v>
          </cell>
        </row>
      </sheetData>
      <sheetData sheetId="4"/>
      <sheetData sheetId="5">
        <row r="46">
          <cell r="C46">
            <v>16.674099999999999</v>
          </cell>
        </row>
      </sheetData>
      <sheetData sheetId="6"/>
      <sheetData sheetId="7">
        <row r="4">
          <cell r="T4">
            <v>180.15855976319185</v>
          </cell>
        </row>
      </sheetData>
      <sheetData sheetId="8" refreshError="1"/>
      <sheetData sheetId="9"/>
      <sheetData sheetId="10">
        <row r="87">
          <cell r="E87">
            <v>15</v>
          </cell>
        </row>
      </sheetData>
      <sheetData sheetId="11"/>
      <sheetData sheetId="12"/>
      <sheetData sheetId="13"/>
      <sheetData sheetId="14">
        <row r="290">
          <cell r="L290">
            <v>6.8836284325941453</v>
          </cell>
        </row>
        <row r="331">
          <cell r="L331">
            <v>10</v>
          </cell>
        </row>
        <row r="332">
          <cell r="L332">
            <v>17</v>
          </cell>
        </row>
        <row r="333">
          <cell r="L333">
            <v>10</v>
          </cell>
        </row>
      </sheetData>
      <sheetData sheetId="15"/>
      <sheetData sheetId="16">
        <row r="262">
          <cell r="AC262">
            <v>13</v>
          </cell>
        </row>
      </sheetData>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4"/>
  <sheetViews>
    <sheetView showGridLines="0" tabSelected="1" view="pageBreakPreview" zoomScale="110" zoomScaleNormal="100" zoomScaleSheetLayoutView="110" workbookViewId="0">
      <selection activeCell="N22" sqref="N22"/>
    </sheetView>
  </sheetViews>
  <sheetFormatPr defaultColWidth="11.5703125" defaultRowHeight="14.25"/>
  <cols>
    <col min="1" max="1" width="6.85546875" style="1" customWidth="1"/>
    <col min="2" max="2" width="6" style="1" customWidth="1"/>
    <col min="3" max="4" width="12.140625" style="1" customWidth="1"/>
    <col min="5" max="5" width="13" style="1" customWidth="1"/>
    <col min="6" max="7" width="12.140625" style="1" customWidth="1"/>
    <col min="8" max="8" width="9.28515625" style="1" customWidth="1"/>
    <col min="9" max="9" width="11.5703125" style="1"/>
    <col min="10" max="10" width="6" style="1" customWidth="1"/>
    <col min="11" max="16384" width="11.5703125" style="1"/>
  </cols>
  <sheetData>
    <row r="1" spans="2:11" ht="19.5" customHeight="1"/>
    <row r="2" spans="2:11" ht="18">
      <c r="B2" s="127" t="s">
        <v>0</v>
      </c>
      <c r="C2" s="127"/>
      <c r="D2" s="127"/>
      <c r="E2" s="127"/>
      <c r="F2" s="127"/>
      <c r="G2" s="127"/>
      <c r="H2" s="127"/>
      <c r="I2" s="127"/>
      <c r="J2" s="127"/>
    </row>
    <row r="3" spans="2:11">
      <c r="B3" s="2"/>
      <c r="C3" s="2"/>
      <c r="D3" s="2"/>
      <c r="E3" s="2"/>
      <c r="F3" s="2"/>
      <c r="G3" s="2"/>
      <c r="H3" s="2"/>
      <c r="I3" s="2"/>
      <c r="J3" s="2"/>
      <c r="K3" s="3"/>
    </row>
    <row r="4" spans="2:11" ht="22.5" customHeight="1">
      <c r="B4" s="128" t="s">
        <v>1</v>
      </c>
      <c r="C4" s="129"/>
      <c r="D4" s="129"/>
      <c r="E4" s="129"/>
      <c r="F4" s="129"/>
      <c r="G4" s="129"/>
      <c r="H4" s="129"/>
      <c r="I4" s="129"/>
      <c r="J4" s="130"/>
      <c r="K4" s="3"/>
    </row>
    <row r="5" spans="2:11" ht="20.25" customHeight="1">
      <c r="B5" s="131"/>
      <c r="C5" s="132"/>
      <c r="D5" s="132"/>
      <c r="E5" s="132"/>
      <c r="F5" s="132"/>
      <c r="G5" s="132"/>
      <c r="H5" s="132"/>
      <c r="I5" s="132"/>
      <c r="J5" s="133"/>
      <c r="K5" s="3"/>
    </row>
    <row r="6" spans="2:11" ht="20.25" customHeight="1">
      <c r="B6" s="131"/>
      <c r="C6" s="132"/>
      <c r="D6" s="132"/>
      <c r="E6" s="132"/>
      <c r="F6" s="132"/>
      <c r="G6" s="132"/>
      <c r="H6" s="132"/>
      <c r="I6" s="132"/>
      <c r="J6" s="133"/>
    </row>
    <row r="7" spans="2:11" ht="13.5" customHeight="1">
      <c r="B7" s="131"/>
      <c r="C7" s="132"/>
      <c r="D7" s="132"/>
      <c r="E7" s="132"/>
      <c r="F7" s="132"/>
      <c r="G7" s="132"/>
      <c r="H7" s="132"/>
      <c r="I7" s="132"/>
      <c r="J7" s="133"/>
    </row>
    <row r="8" spans="2:11" ht="25.5" customHeight="1">
      <c r="B8" s="134"/>
      <c r="C8" s="135"/>
      <c r="D8" s="135"/>
      <c r="E8" s="135"/>
      <c r="F8" s="135"/>
      <c r="G8" s="135"/>
      <c r="H8" s="135"/>
      <c r="I8" s="135"/>
      <c r="J8" s="136"/>
    </row>
    <row r="9" spans="2:11">
      <c r="B9" s="2"/>
      <c r="C9" s="2"/>
      <c r="D9" s="2"/>
      <c r="E9" s="2"/>
      <c r="F9" s="2"/>
      <c r="G9" s="2"/>
      <c r="H9" s="2"/>
      <c r="I9" s="2"/>
    </row>
    <row r="10" spans="2:11">
      <c r="B10" s="2"/>
      <c r="C10" s="2"/>
      <c r="D10" s="2"/>
      <c r="E10" s="2"/>
      <c r="F10" s="2"/>
      <c r="G10" s="2"/>
      <c r="H10" s="2"/>
      <c r="I10" s="2"/>
    </row>
    <row r="11" spans="2:11" ht="17.25" customHeight="1">
      <c r="C11" s="126" t="s">
        <v>2</v>
      </c>
      <c r="D11" s="126"/>
      <c r="E11" s="126"/>
      <c r="F11" s="126"/>
      <c r="G11" s="126"/>
      <c r="H11" s="126"/>
      <c r="I11" s="126"/>
      <c r="K11" s="2"/>
    </row>
    <row r="12" spans="2:11">
      <c r="B12" s="2"/>
      <c r="C12" s="124"/>
      <c r="D12" s="124"/>
      <c r="E12" s="124"/>
      <c r="F12" s="124"/>
      <c r="G12" s="124"/>
      <c r="H12" s="124"/>
      <c r="I12" s="124"/>
    </row>
    <row r="13" spans="2:11">
      <c r="B13" s="2"/>
      <c r="C13" s="124" t="s">
        <v>3</v>
      </c>
      <c r="D13" s="124"/>
      <c r="E13" s="124"/>
      <c r="F13" s="124"/>
      <c r="G13" s="124"/>
      <c r="H13" s="124"/>
      <c r="I13" s="124"/>
    </row>
    <row r="14" spans="2:11">
      <c r="B14" s="2"/>
      <c r="C14" s="124" t="s">
        <v>4</v>
      </c>
      <c r="D14" s="124"/>
      <c r="E14" s="124"/>
      <c r="F14" s="124"/>
      <c r="G14" s="124"/>
      <c r="H14" s="124"/>
      <c r="I14" s="124"/>
    </row>
    <row r="15" spans="2:11">
      <c r="B15" s="2"/>
      <c r="C15" s="124"/>
      <c r="D15" s="124"/>
      <c r="E15" s="124"/>
      <c r="F15" s="124"/>
      <c r="G15" s="124"/>
      <c r="H15" s="124"/>
      <c r="I15" s="124"/>
    </row>
    <row r="16" spans="2:11" ht="17.25" customHeight="1">
      <c r="C16" s="126" t="s">
        <v>5</v>
      </c>
      <c r="D16" s="126"/>
      <c r="E16" s="126"/>
      <c r="F16" s="126"/>
      <c r="G16" s="126"/>
      <c r="H16" s="126"/>
      <c r="I16" s="126"/>
      <c r="K16" s="2"/>
    </row>
    <row r="17" spans="2:9">
      <c r="B17" s="2"/>
      <c r="C17" s="124"/>
      <c r="D17" s="124"/>
      <c r="E17" s="124"/>
      <c r="F17" s="124"/>
      <c r="G17" s="124"/>
      <c r="H17" s="124"/>
      <c r="I17" s="124"/>
    </row>
    <row r="18" spans="2:9">
      <c r="B18" s="2"/>
      <c r="C18" s="124" t="s">
        <v>6</v>
      </c>
      <c r="D18" s="124"/>
      <c r="E18" s="124"/>
      <c r="F18" s="124"/>
      <c r="G18" s="124"/>
      <c r="H18" s="124"/>
      <c r="I18" s="124"/>
    </row>
    <row r="19" spans="2:9">
      <c r="B19" s="2"/>
      <c r="C19" s="124" t="s">
        <v>7</v>
      </c>
      <c r="D19" s="124"/>
      <c r="E19" s="124"/>
      <c r="F19" s="124"/>
      <c r="G19" s="124"/>
      <c r="H19" s="124"/>
      <c r="I19" s="124"/>
    </row>
    <row r="20" spans="2:9">
      <c r="B20" s="2"/>
      <c r="C20" s="124" t="s">
        <v>8</v>
      </c>
      <c r="D20" s="124"/>
      <c r="E20" s="124"/>
      <c r="F20" s="124"/>
      <c r="G20" s="124"/>
      <c r="H20" s="124"/>
      <c r="I20" s="124"/>
    </row>
    <row r="21" spans="2:9">
      <c r="B21" s="2"/>
      <c r="C21" s="124" t="s">
        <v>9</v>
      </c>
      <c r="D21" s="124"/>
      <c r="E21" s="124"/>
      <c r="F21" s="124"/>
      <c r="G21" s="124"/>
      <c r="H21" s="124"/>
      <c r="I21" s="124"/>
    </row>
    <row r="22" spans="2:9">
      <c r="B22" s="2"/>
      <c r="C22" s="124" t="s">
        <v>10</v>
      </c>
      <c r="D22" s="124"/>
      <c r="E22" s="124"/>
      <c r="F22" s="124"/>
      <c r="G22" s="124"/>
      <c r="H22" s="124"/>
      <c r="I22" s="124"/>
    </row>
    <row r="23" spans="2:9">
      <c r="B23" s="2"/>
      <c r="C23" s="124" t="s">
        <v>11</v>
      </c>
      <c r="D23" s="124"/>
      <c r="E23" s="124"/>
      <c r="F23" s="124"/>
      <c r="G23" s="124"/>
      <c r="H23" s="124"/>
      <c r="I23" s="124"/>
    </row>
    <row r="24" spans="2:9">
      <c r="B24" s="2"/>
      <c r="C24" s="124"/>
      <c r="D24" s="124"/>
      <c r="E24" s="124"/>
      <c r="F24" s="124"/>
      <c r="G24" s="124"/>
      <c r="H24" s="124"/>
      <c r="I24" s="124"/>
    </row>
    <row r="25" spans="2:9" ht="31.5" customHeight="1">
      <c r="B25" s="2"/>
      <c r="C25" s="2"/>
      <c r="D25" s="2"/>
      <c r="E25" s="2"/>
      <c r="F25" s="2"/>
      <c r="G25" s="2"/>
      <c r="H25" s="2"/>
      <c r="I25" s="2"/>
    </row>
    <row r="26" spans="2:9" ht="40.5" customHeight="1">
      <c r="B26" s="2"/>
      <c r="C26" s="125" t="s">
        <v>12</v>
      </c>
      <c r="D26" s="125"/>
      <c r="E26" s="125"/>
      <c r="F26" s="125"/>
      <c r="G26" s="125"/>
      <c r="H26" s="125"/>
      <c r="I26" s="125"/>
    </row>
    <row r="27" spans="2:9">
      <c r="B27" s="2"/>
      <c r="C27" s="2"/>
      <c r="D27" s="2"/>
      <c r="E27" s="2"/>
      <c r="F27" s="2"/>
      <c r="G27" s="2"/>
      <c r="H27" s="2"/>
      <c r="I27" s="2"/>
    </row>
    <row r="28" spans="2:9">
      <c r="B28" s="2"/>
      <c r="C28" s="2"/>
      <c r="D28" s="2"/>
      <c r="E28" s="2"/>
      <c r="F28" s="2"/>
      <c r="G28" s="2"/>
      <c r="H28" s="2"/>
      <c r="I28" s="2"/>
    </row>
    <row r="29" spans="2:9">
      <c r="B29" s="2"/>
      <c r="C29" s="2"/>
      <c r="D29" s="2"/>
      <c r="E29" s="2"/>
      <c r="F29" s="2"/>
      <c r="G29" s="2"/>
      <c r="H29" s="2"/>
      <c r="I29" s="2"/>
    </row>
    <row r="30" spans="2:9">
      <c r="B30" s="2"/>
      <c r="C30" s="2"/>
      <c r="D30" s="2"/>
      <c r="E30" s="2"/>
      <c r="F30" s="2"/>
      <c r="G30" s="2"/>
      <c r="H30" s="2"/>
      <c r="I30" s="2"/>
    </row>
    <row r="31" spans="2:9">
      <c r="B31" s="2"/>
      <c r="C31" s="2"/>
      <c r="D31" s="2"/>
      <c r="E31" s="2"/>
      <c r="F31" s="2"/>
      <c r="G31" s="2"/>
      <c r="H31" s="2"/>
      <c r="I31" s="2"/>
    </row>
    <row r="32" spans="2:9">
      <c r="B32" s="2"/>
      <c r="C32" s="2"/>
      <c r="D32" s="2"/>
      <c r="E32" s="2"/>
      <c r="F32" s="2"/>
      <c r="G32" s="2"/>
      <c r="H32" s="2"/>
      <c r="I32" s="2"/>
    </row>
    <row r="33" spans="2:9">
      <c r="B33" s="2"/>
      <c r="C33" s="2"/>
      <c r="D33" s="2"/>
      <c r="E33" s="2"/>
      <c r="F33" s="2"/>
      <c r="G33" s="2"/>
      <c r="H33" s="2"/>
      <c r="I33" s="2"/>
    </row>
    <row r="34" spans="2:9">
      <c r="B34" s="2"/>
      <c r="C34" s="2"/>
      <c r="D34" s="2"/>
      <c r="E34" s="2"/>
      <c r="F34" s="2"/>
      <c r="G34" s="2"/>
      <c r="H34" s="2"/>
      <c r="I34" s="2"/>
    </row>
  </sheetData>
  <sheetProtection formatCells="0" formatColumns="0" formatRows="0" insertColumns="0" insertRows="0" insertHyperlinks="0" deleteColumns="0" deleteRows="0" sort="0" autoFilter="0" pivotTables="0"/>
  <mergeCells count="17">
    <mergeCell ref="C17:I17"/>
    <mergeCell ref="C11:I11"/>
    <mergeCell ref="C16:I16"/>
    <mergeCell ref="B2:J2"/>
    <mergeCell ref="C13:I13"/>
    <mergeCell ref="C14:I14"/>
    <mergeCell ref="C15:I15"/>
    <mergeCell ref="C12:I12"/>
    <mergeCell ref="B4:J8"/>
    <mergeCell ref="C18:I18"/>
    <mergeCell ref="C19:I19"/>
    <mergeCell ref="C26:I26"/>
    <mergeCell ref="C20:I20"/>
    <mergeCell ref="C21:I21"/>
    <mergeCell ref="C22:I22"/>
    <mergeCell ref="C23:I23"/>
    <mergeCell ref="C24:I24"/>
  </mergeCells>
  <hyperlinks>
    <hyperlink ref="C18" location="OMR!A1" display="Fiche 2 - OMR" xr:uid="{00000000-0004-0000-0000-000001000000}"/>
    <hyperlink ref="C19" location="'Emb. Verre'!A1" display="Fiche 3 - Emballages en verre" xr:uid="{00000000-0004-0000-0000-000002000000}"/>
    <hyperlink ref="C20" location="'Papiers et Emb. HV'!A1" display="Fiche 4 - Papiers et emballages hors verre" xr:uid="{00000000-0004-0000-0000-000003000000}"/>
    <hyperlink ref="C21" location="Déchèteries!A1" display="Fiche 5 - Déchèteries" xr:uid="{00000000-0004-0000-0000-000004000000}"/>
    <hyperlink ref="C22" location="'Autres flux'!A1" display="Fiche 6 - Autres flux" xr:uid="{00000000-0004-0000-0000-000005000000}"/>
    <hyperlink ref="C23" location="'Tarif. Incitative'!A1" display="Fiche 7 - Tarification Incitative" xr:uid="{00000000-0004-0000-0000-000006000000}"/>
    <hyperlink ref="C13:E13" location="'Synthèse €hab.'!A1" display="Synthèse €/hab." xr:uid="{0C275443-005D-4BE0-B4C7-5ACBF8DFB92F}"/>
    <hyperlink ref="C14:E14" location="'Synthèse €tonne'!A1" display="Synthèse €/tonne" xr:uid="{AA2F7AF8-29E0-402A-B497-C85907CB9F3C}"/>
    <hyperlink ref="C22:I22" location="Encombrants!A1" display="Encombrants" xr:uid="{41213388-AD11-48BD-A0E7-F4522F272E27}"/>
    <hyperlink ref="C23:I23" location="'Déchets verts'!A1" display="Déchets verts" xr:uid="{5C4503C8-6388-47CD-96FB-8CD8304A5D8A}"/>
    <hyperlink ref="C13:I13" location="'Synthèse €hab'!A1" display="Synthèse €/hab." xr:uid="{A2655FA3-A789-4C7E-84D2-9020BA7AA916}"/>
    <hyperlink ref="C14:I14" location="'Synthèse €tonne'!A1" display="Synthèse €/tonne" xr:uid="{32382339-319F-4A92-8630-54B5820260DB}"/>
  </hyperlinks>
  <pageMargins left="0.25" right="0.25"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F1CA2-8480-4936-B195-8E78719E2D37}">
  <sheetPr>
    <tabColor rgb="FF0DAA8D"/>
  </sheetPr>
  <dimension ref="A1:P200"/>
  <sheetViews>
    <sheetView showGridLines="0" view="pageBreakPreview" topLeftCell="C42" zoomScaleNormal="100" zoomScaleSheetLayoutView="100" workbookViewId="0">
      <selection activeCell="F60" sqref="F60"/>
    </sheetView>
  </sheetViews>
  <sheetFormatPr defaultColWidth="11.5703125" defaultRowHeight="14.25"/>
  <cols>
    <col min="1" max="2" width="11.42578125" style="1" hidden="1" customWidth="1"/>
    <col min="3" max="3" width="3.28515625" style="1" customWidth="1"/>
    <col min="4" max="4" width="25.28515625" style="4" bestFit="1" customWidth="1"/>
    <col min="5" max="5" width="16.7109375" style="1" customWidth="1"/>
    <col min="6" max="6" width="17.5703125" style="1" customWidth="1"/>
    <col min="7" max="18" width="16.7109375" style="1" customWidth="1"/>
    <col min="19" max="16384" width="11.5703125" style="1"/>
  </cols>
  <sheetData>
    <row r="1" spans="1:13" ht="18">
      <c r="C1" s="127" t="s">
        <v>0</v>
      </c>
      <c r="D1" s="127"/>
      <c r="E1" s="127"/>
      <c r="F1" s="127"/>
      <c r="G1" s="127"/>
      <c r="H1" s="127"/>
      <c r="I1" s="127"/>
      <c r="J1" s="127"/>
      <c r="K1" s="127"/>
    </row>
    <row r="2" spans="1:13">
      <c r="C2" s="2"/>
      <c r="D2" s="137" t="s">
        <v>14</v>
      </c>
      <c r="E2" s="137"/>
      <c r="F2" s="137"/>
      <c r="G2" s="137"/>
      <c r="H2" s="137"/>
      <c r="I2" s="137"/>
      <c r="J2" s="137"/>
      <c r="K2" s="137"/>
      <c r="L2" s="23"/>
      <c r="M2" s="2"/>
    </row>
    <row r="3" spans="1:13">
      <c r="C3" s="2"/>
      <c r="D3" s="6"/>
      <c r="E3" s="2"/>
      <c r="F3" s="2"/>
      <c r="G3" s="2"/>
    </row>
    <row r="4" spans="1:13">
      <c r="C4" s="2"/>
      <c r="D4" s="6"/>
      <c r="E4" s="2"/>
      <c r="F4" s="2"/>
      <c r="G4" s="2"/>
    </row>
    <row r="5" spans="1:13" ht="15">
      <c r="C5" s="2"/>
      <c r="D5" s="88" t="s">
        <v>193</v>
      </c>
      <c r="E5"/>
      <c r="F5"/>
      <c r="G5"/>
      <c r="H5"/>
      <c r="I5"/>
      <c r="J5"/>
      <c r="K5"/>
      <c r="L5" s="23"/>
      <c r="M5" s="2"/>
    </row>
    <row r="6" spans="1:13">
      <c r="C6" s="2"/>
      <c r="D6" s="23" t="s">
        <v>194</v>
      </c>
      <c r="E6" s="23"/>
      <c r="F6" s="23"/>
      <c r="G6" s="23"/>
      <c r="H6" s="23"/>
      <c r="I6" s="23"/>
      <c r="J6" s="23"/>
      <c r="K6" s="23"/>
      <c r="L6" s="23"/>
      <c r="M6" s="2"/>
    </row>
    <row r="7" spans="1:13" ht="13.9" hidden="1" customHeight="1">
      <c r="C7" s="2"/>
      <c r="D7" s="23" t="s">
        <v>195</v>
      </c>
      <c r="E7" s="23"/>
      <c r="F7" s="23"/>
      <c r="G7" s="23"/>
      <c r="H7" s="23"/>
      <c r="I7" s="23"/>
      <c r="J7" s="23"/>
      <c r="K7" s="23"/>
      <c r="L7" s="23"/>
      <c r="M7" s="2"/>
    </row>
    <row r="8" spans="1:13">
      <c r="C8" s="2"/>
      <c r="D8" s="23" t="s">
        <v>196</v>
      </c>
      <c r="E8" s="23"/>
      <c r="F8" s="23"/>
      <c r="G8" s="23"/>
      <c r="H8" s="23"/>
      <c r="I8" s="23"/>
      <c r="J8" s="23"/>
      <c r="K8" s="23"/>
      <c r="L8" s="23"/>
      <c r="M8" s="2"/>
    </row>
    <row r="9" spans="1:13">
      <c r="C9" s="2"/>
      <c r="D9" s="23" t="s">
        <v>197</v>
      </c>
      <c r="E9" s="23"/>
      <c r="F9" s="23"/>
      <c r="G9" s="23"/>
      <c r="H9" s="23"/>
      <c r="I9" s="23"/>
      <c r="J9" s="23"/>
      <c r="K9" s="23"/>
      <c r="L9" s="23"/>
      <c r="M9" s="2"/>
    </row>
    <row r="10" spans="1:13" ht="15">
      <c r="C10" s="2"/>
      <c r="D10" s="88" t="s">
        <v>198</v>
      </c>
      <c r="E10"/>
      <c r="F10"/>
      <c r="G10"/>
      <c r="H10"/>
      <c r="I10"/>
      <c r="J10"/>
      <c r="K10"/>
      <c r="L10" s="23"/>
      <c r="M10" s="2"/>
    </row>
    <row r="11" spans="1:13" ht="15">
      <c r="C11" s="2"/>
      <c r="D11" s="88" t="s">
        <v>199</v>
      </c>
      <c r="E11"/>
      <c r="F11"/>
      <c r="G11"/>
      <c r="H11"/>
      <c r="I11"/>
      <c r="J11"/>
      <c r="K11"/>
      <c r="L11" s="23"/>
      <c r="M11" s="2"/>
    </row>
    <row r="12" spans="1:13" ht="15">
      <c r="C12" s="2"/>
      <c r="D12" s="87" t="s">
        <v>200</v>
      </c>
      <c r="E12" s="23"/>
      <c r="F12" s="23"/>
      <c r="G12" s="23"/>
      <c r="H12" s="23"/>
      <c r="I12" s="23"/>
      <c r="J12" s="23"/>
      <c r="K12" s="23"/>
      <c r="L12" s="23"/>
      <c r="M12" s="2"/>
    </row>
    <row r="13" spans="1:13">
      <c r="C13" s="2"/>
      <c r="D13" s="23"/>
      <c r="E13" s="2"/>
      <c r="F13" s="2"/>
      <c r="G13" s="2"/>
    </row>
    <row r="14" spans="1:13" ht="18">
      <c r="A14" s="143"/>
      <c r="C14" s="127" t="str">
        <f>D5</f>
        <v>Déchets verts - Coûts de synthèse</v>
      </c>
      <c r="D14" s="127"/>
      <c r="E14" s="127"/>
      <c r="F14" s="127"/>
      <c r="G14" s="127"/>
      <c r="H14" s="127"/>
      <c r="I14" s="127"/>
      <c r="J14" s="127"/>
      <c r="K14" s="127"/>
    </row>
    <row r="15" spans="1:13">
      <c r="A15" s="143"/>
      <c r="C15" s="137" t="s">
        <v>52</v>
      </c>
      <c r="D15" s="137"/>
      <c r="E15" s="2"/>
      <c r="F15" s="2"/>
      <c r="G15" s="2"/>
      <c r="H15" s="2"/>
      <c r="I15" s="2"/>
      <c r="J15" s="2"/>
      <c r="K15" s="2"/>
    </row>
    <row r="16" spans="1:13">
      <c r="A16" s="143"/>
      <c r="C16" s="29"/>
      <c r="D16" s="29"/>
      <c r="E16" s="2"/>
      <c r="F16" s="2"/>
      <c r="G16" s="2"/>
      <c r="H16" s="2"/>
      <c r="I16" s="2"/>
      <c r="J16" s="2"/>
      <c r="K16" s="6"/>
      <c r="L16" s="2"/>
    </row>
    <row r="17" spans="1:12">
      <c r="A17" s="143"/>
      <c r="C17" s="29"/>
      <c r="D17" s="110" t="s">
        <v>16</v>
      </c>
      <c r="E17" s="2"/>
      <c r="F17" s="2"/>
      <c r="G17" s="2"/>
      <c r="H17" s="2"/>
      <c r="I17" s="2"/>
      <c r="J17" s="2"/>
      <c r="K17" s="6"/>
      <c r="L17" s="2"/>
    </row>
    <row r="18" spans="1:12">
      <c r="A18" s="143"/>
      <c r="C18" s="29"/>
      <c r="D18" s="29"/>
      <c r="E18" s="2"/>
      <c r="F18" s="2"/>
      <c r="G18" s="2"/>
      <c r="H18" s="2"/>
      <c r="I18" s="2"/>
      <c r="J18" s="2"/>
      <c r="K18" s="6"/>
      <c r="L18" s="2"/>
    </row>
    <row r="19" spans="1:12">
      <c r="A19" s="143"/>
      <c r="C19" s="2"/>
      <c r="D19" s="2"/>
      <c r="E19" s="5" t="s">
        <v>36</v>
      </c>
      <c r="G19" s="2"/>
      <c r="I19" s="2"/>
      <c r="J19" s="2"/>
      <c r="K19" s="2"/>
    </row>
    <row r="20" spans="1:12">
      <c r="A20" s="143"/>
      <c r="C20" s="2"/>
      <c r="D20" s="8" t="s">
        <v>53</v>
      </c>
      <c r="E20" s="9">
        <v>35</v>
      </c>
      <c r="G20" s="2"/>
      <c r="I20" s="2"/>
      <c r="J20" s="2"/>
      <c r="K20" s="2"/>
    </row>
    <row r="21" spans="1:12">
      <c r="A21" s="143"/>
      <c r="C21" s="2"/>
      <c r="D21" s="8" t="s">
        <v>54</v>
      </c>
      <c r="E21" s="10">
        <v>7044957</v>
      </c>
      <c r="G21" s="2"/>
      <c r="I21" s="2"/>
      <c r="J21" s="2"/>
      <c r="K21" s="2"/>
    </row>
    <row r="22" spans="1:12">
      <c r="A22" s="143"/>
      <c r="C22" s="2"/>
      <c r="D22" s="8" t="s">
        <v>55</v>
      </c>
      <c r="E22" s="11">
        <v>30.759462534150828</v>
      </c>
      <c r="G22" s="2"/>
      <c r="I22" s="2"/>
      <c r="J22" s="2"/>
      <c r="K22" s="2"/>
    </row>
    <row r="23" spans="1:12">
      <c r="A23" s="143"/>
      <c r="C23" s="2"/>
      <c r="D23" s="6"/>
      <c r="E23" s="2"/>
      <c r="G23" s="2"/>
      <c r="I23" s="2"/>
      <c r="J23" s="2"/>
      <c r="K23" s="2"/>
    </row>
    <row r="24" spans="1:12">
      <c r="A24" s="143"/>
      <c r="C24" s="2"/>
      <c r="D24" s="2"/>
      <c r="E24" s="5" t="s">
        <v>36</v>
      </c>
      <c r="G24" s="2"/>
      <c r="I24" s="2"/>
      <c r="J24" s="2"/>
      <c r="K24" s="2"/>
    </row>
    <row r="25" spans="1:12">
      <c r="A25" s="143"/>
      <c r="C25" s="141" t="s">
        <v>56</v>
      </c>
      <c r="D25" s="44" t="s">
        <v>57</v>
      </c>
      <c r="E25" s="51">
        <v>5.2540999999999993</v>
      </c>
      <c r="G25" s="2"/>
      <c r="I25" s="2"/>
      <c r="J25" s="2"/>
      <c r="K25" s="2"/>
    </row>
    <row r="26" spans="1:12">
      <c r="A26" s="143"/>
      <c r="C26" s="141"/>
      <c r="D26" s="45" t="s">
        <v>58</v>
      </c>
      <c r="E26" s="52">
        <v>2.02637</v>
      </c>
      <c r="G26" s="2"/>
      <c r="I26" s="2"/>
      <c r="J26" s="2"/>
      <c r="K26" s="2"/>
    </row>
    <row r="27" spans="1:12" ht="18" customHeight="1">
      <c r="A27" s="143"/>
      <c r="C27" s="141"/>
      <c r="D27" s="46" t="s">
        <v>59</v>
      </c>
      <c r="E27" s="51">
        <v>9.4070499999999999</v>
      </c>
      <c r="G27" s="2"/>
      <c r="I27" s="2"/>
      <c r="J27" s="2"/>
      <c r="K27" s="2"/>
    </row>
    <row r="28" spans="1:12">
      <c r="A28" s="143"/>
      <c r="C28" s="141"/>
      <c r="D28" s="45" t="s">
        <v>60</v>
      </c>
      <c r="E28" s="52">
        <v>20.516160000000003</v>
      </c>
      <c r="G28" s="2"/>
      <c r="I28" s="2"/>
      <c r="J28" s="2"/>
      <c r="K28" s="2"/>
    </row>
    <row r="29" spans="1:12">
      <c r="A29" s="143"/>
      <c r="C29" s="141"/>
      <c r="D29" s="44" t="s">
        <v>61</v>
      </c>
      <c r="E29" s="51">
        <v>13.5503</v>
      </c>
      <c r="G29" s="2"/>
      <c r="I29" s="2"/>
      <c r="J29" s="2"/>
      <c r="K29" s="2"/>
    </row>
    <row r="30" spans="1:12">
      <c r="A30" s="143"/>
      <c r="C30" s="2"/>
      <c r="D30" s="1"/>
      <c r="G30" s="2"/>
      <c r="I30" s="2"/>
      <c r="J30" s="2"/>
      <c r="K30" s="2"/>
    </row>
    <row r="31" spans="1:12">
      <c r="A31" s="143"/>
      <c r="C31" s="2"/>
      <c r="D31" s="6"/>
      <c r="E31" s="2"/>
      <c r="F31" s="2"/>
      <c r="G31" s="2"/>
      <c r="H31" s="2"/>
      <c r="I31" s="2"/>
      <c r="J31" s="2"/>
      <c r="K31" s="2"/>
    </row>
    <row r="32" spans="1:12">
      <c r="A32" s="143"/>
      <c r="C32" s="2"/>
      <c r="D32" s="2"/>
      <c r="E32" s="5" t="s">
        <v>36</v>
      </c>
      <c r="G32" s="2"/>
      <c r="I32" s="2"/>
      <c r="J32" s="2"/>
      <c r="K32" s="2"/>
    </row>
    <row r="33" spans="1:12">
      <c r="A33" s="143"/>
      <c r="C33" s="140" t="s">
        <v>62</v>
      </c>
      <c r="D33" s="14" t="s">
        <v>57</v>
      </c>
      <c r="E33" s="53">
        <v>229.26745</v>
      </c>
      <c r="G33" s="2"/>
      <c r="I33" s="2"/>
      <c r="J33" s="2"/>
      <c r="K33" s="2"/>
    </row>
    <row r="34" spans="1:12">
      <c r="A34" s="143"/>
      <c r="C34" s="140"/>
      <c r="D34" s="16" t="s">
        <v>58</v>
      </c>
      <c r="E34" s="54">
        <v>170.09818000000001</v>
      </c>
      <c r="G34" s="2"/>
      <c r="I34" s="2"/>
      <c r="J34" s="2"/>
      <c r="K34" s="2"/>
    </row>
    <row r="35" spans="1:12">
      <c r="A35" s="143"/>
      <c r="C35" s="140"/>
      <c r="D35" s="14" t="s">
        <v>59</v>
      </c>
      <c r="E35" s="53">
        <v>257.66730000000001</v>
      </c>
      <c r="G35" s="2"/>
      <c r="I35" s="2"/>
      <c r="J35" s="2"/>
      <c r="K35" s="2"/>
    </row>
    <row r="36" spans="1:12">
      <c r="A36" s="143"/>
      <c r="C36" s="140"/>
      <c r="D36" s="16" t="s">
        <v>60</v>
      </c>
      <c r="E36" s="54">
        <v>436.55873000000003</v>
      </c>
      <c r="G36" s="2"/>
      <c r="I36" s="2"/>
      <c r="J36" s="2"/>
      <c r="K36" s="2"/>
    </row>
    <row r="37" spans="1:12">
      <c r="A37" s="143"/>
      <c r="C37" s="140"/>
      <c r="D37" s="14" t="s">
        <v>61</v>
      </c>
      <c r="E37" s="53">
        <v>350.14125000000001</v>
      </c>
      <c r="G37" s="2"/>
      <c r="I37" s="2"/>
      <c r="J37" s="2"/>
      <c r="K37" s="2"/>
    </row>
    <row r="38" spans="1:12">
      <c r="A38" s="143"/>
      <c r="C38" s="2"/>
      <c r="D38" s="2"/>
      <c r="E38" s="2"/>
      <c r="F38" s="2"/>
      <c r="G38" s="2"/>
      <c r="H38" s="2"/>
      <c r="I38" s="2"/>
      <c r="J38" s="2"/>
      <c r="K38" s="2"/>
    </row>
    <row r="39" spans="1:12">
      <c r="A39" s="143"/>
      <c r="C39" s="2"/>
      <c r="D39" s="6"/>
      <c r="E39" s="2"/>
      <c r="F39" s="2"/>
      <c r="G39" s="2"/>
      <c r="H39" s="2"/>
      <c r="I39" s="2"/>
      <c r="J39" s="2"/>
      <c r="K39" s="2"/>
    </row>
    <row r="40" spans="1:12">
      <c r="A40" s="4"/>
      <c r="C40" s="2"/>
      <c r="D40" s="6"/>
      <c r="E40" s="2"/>
      <c r="F40" s="2"/>
      <c r="G40" s="2"/>
      <c r="H40" s="2"/>
      <c r="I40" s="2"/>
      <c r="J40" s="2"/>
      <c r="K40" s="2"/>
    </row>
    <row r="41" spans="1:12" ht="18">
      <c r="A41" s="143"/>
      <c r="C41" s="127" t="str">
        <f>D6</f>
        <v>Déchets verts - Charges par étape technique</v>
      </c>
      <c r="D41" s="127"/>
      <c r="E41" s="127"/>
      <c r="F41" s="127"/>
      <c r="G41" s="127"/>
      <c r="H41" s="127"/>
      <c r="I41" s="127"/>
      <c r="J41" s="127"/>
      <c r="K41" s="127"/>
    </row>
    <row r="42" spans="1:12">
      <c r="A42" s="143"/>
      <c r="C42" s="137" t="s">
        <v>52</v>
      </c>
      <c r="D42" s="137"/>
      <c r="E42" s="2"/>
      <c r="F42" s="2"/>
      <c r="G42" s="2"/>
      <c r="H42" s="2"/>
      <c r="I42" s="2"/>
      <c r="J42" s="2"/>
      <c r="K42" s="2"/>
    </row>
    <row r="43" spans="1:12">
      <c r="A43" s="143"/>
      <c r="C43" s="29"/>
      <c r="D43" s="29"/>
      <c r="E43" s="2"/>
      <c r="F43" s="2"/>
      <c r="G43" s="2"/>
      <c r="H43" s="2"/>
      <c r="I43" s="2"/>
      <c r="J43" s="2"/>
      <c r="K43" s="6"/>
      <c r="L43" s="2"/>
    </row>
    <row r="44" spans="1:12">
      <c r="A44" s="143"/>
      <c r="C44" s="29"/>
      <c r="D44" s="110" t="s">
        <v>63</v>
      </c>
      <c r="E44" s="2"/>
      <c r="F44" s="2"/>
      <c r="G44" s="2"/>
      <c r="H44" s="2"/>
      <c r="I44" s="2"/>
      <c r="J44" s="2"/>
      <c r="K44" s="6"/>
      <c r="L44" s="2"/>
    </row>
    <row r="45" spans="1:12">
      <c r="A45" s="143"/>
      <c r="C45" s="29"/>
      <c r="D45" s="29"/>
      <c r="E45" s="2"/>
      <c r="F45" s="2"/>
      <c r="G45" s="2"/>
      <c r="H45" s="2"/>
      <c r="I45" s="2"/>
      <c r="J45" s="2"/>
      <c r="K45" s="6"/>
      <c r="L45" s="2"/>
    </row>
    <row r="46" spans="1:12">
      <c r="A46" s="143"/>
      <c r="C46" s="2"/>
      <c r="D46" s="2"/>
      <c r="E46" s="5" t="s">
        <v>27</v>
      </c>
      <c r="F46" s="5" t="s">
        <v>28</v>
      </c>
      <c r="G46" s="5" t="s">
        <v>65</v>
      </c>
      <c r="H46" s="2"/>
      <c r="I46" s="2"/>
      <c r="J46" s="2"/>
      <c r="K46" s="2"/>
    </row>
    <row r="47" spans="1:12">
      <c r="A47" s="143"/>
      <c r="C47" s="2"/>
      <c r="D47" s="8" t="s">
        <v>53</v>
      </c>
      <c r="E47" s="9">
        <v>27</v>
      </c>
      <c r="F47" s="9">
        <v>30</v>
      </c>
      <c r="G47" s="9">
        <v>26</v>
      </c>
      <c r="H47" s="2"/>
      <c r="I47" s="2"/>
      <c r="J47" s="2"/>
      <c r="K47" s="2"/>
    </row>
    <row r="48" spans="1:12">
      <c r="A48" s="143"/>
      <c r="C48" s="2"/>
      <c r="D48" s="6"/>
      <c r="E48" s="2"/>
      <c r="F48" s="2"/>
      <c r="G48" s="2"/>
      <c r="H48" s="2"/>
      <c r="I48" s="2"/>
      <c r="J48" s="2"/>
      <c r="K48" s="2"/>
    </row>
    <row r="49" spans="1:11">
      <c r="A49" s="143"/>
      <c r="C49" s="2"/>
      <c r="D49" s="2"/>
      <c r="E49" s="5" t="s">
        <v>27</v>
      </c>
      <c r="F49" s="5" t="s">
        <v>28</v>
      </c>
      <c r="G49" s="5" t="s">
        <v>65</v>
      </c>
      <c r="H49" s="2"/>
      <c r="I49" s="2"/>
      <c r="J49" s="2"/>
      <c r="K49" s="2"/>
    </row>
    <row r="50" spans="1:11">
      <c r="A50" s="143"/>
      <c r="C50" s="141" t="s">
        <v>56</v>
      </c>
      <c r="D50" s="44" t="s">
        <v>57</v>
      </c>
      <c r="E50" s="51">
        <v>0.40789111219657803</v>
      </c>
      <c r="F50" s="51">
        <v>3.0461976542386937</v>
      </c>
      <c r="G50" s="51">
        <v>0.75351044723881233</v>
      </c>
      <c r="J50" s="2"/>
      <c r="K50" s="2"/>
    </row>
    <row r="51" spans="1:11">
      <c r="A51" s="143"/>
      <c r="C51" s="141"/>
      <c r="D51" s="45" t="s">
        <v>58</v>
      </c>
      <c r="E51" s="52">
        <v>0.17943514914066877</v>
      </c>
      <c r="F51" s="52">
        <v>1.603661532389612</v>
      </c>
      <c r="G51" s="52">
        <v>0.26733074424763209</v>
      </c>
      <c r="J51" s="2"/>
      <c r="K51" s="2"/>
    </row>
    <row r="52" spans="1:11" ht="16.899999999999999" customHeight="1">
      <c r="A52" s="143"/>
      <c r="C52" s="141"/>
      <c r="D52" s="46" t="s">
        <v>59</v>
      </c>
      <c r="E52" s="51">
        <v>1.02245447154825</v>
      </c>
      <c r="F52" s="51">
        <v>5.9081469315264927</v>
      </c>
      <c r="G52" s="51">
        <v>1.4561336499034525</v>
      </c>
      <c r="J52" s="2"/>
      <c r="K52" s="2"/>
    </row>
    <row r="53" spans="1:11" ht="15.6" customHeight="1">
      <c r="A53" s="143"/>
      <c r="C53" s="141"/>
      <c r="D53" s="45" t="s">
        <v>60</v>
      </c>
      <c r="E53" s="52">
        <v>2.7928620693260839</v>
      </c>
      <c r="F53" s="52">
        <v>12.62594624665434</v>
      </c>
      <c r="G53" s="52">
        <v>3.6239829644336936</v>
      </c>
      <c r="J53" s="2"/>
      <c r="K53" s="2"/>
    </row>
    <row r="54" spans="1:11">
      <c r="A54" s="143"/>
      <c r="C54" s="141"/>
      <c r="D54" s="44" t="s">
        <v>61</v>
      </c>
      <c r="E54" s="51">
        <v>1.516361472181651</v>
      </c>
      <c r="F54" s="51">
        <v>9.3859203825963711</v>
      </c>
      <c r="G54" s="51">
        <v>2.6693074875132212</v>
      </c>
      <c r="J54" s="2"/>
      <c r="K54" s="2"/>
    </row>
    <row r="55" spans="1:11">
      <c r="A55" s="143"/>
      <c r="C55" s="49"/>
      <c r="D55" s="56" t="s">
        <v>66</v>
      </c>
      <c r="E55" s="57">
        <v>0.94430298598583506</v>
      </c>
      <c r="F55" s="57">
        <v>5.1445957151226533</v>
      </c>
      <c r="G55" s="57">
        <v>1.4775014513358213</v>
      </c>
      <c r="J55" s="2"/>
      <c r="K55" s="2"/>
    </row>
    <row r="56" spans="1:11">
      <c r="A56" s="143"/>
      <c r="C56" s="2"/>
      <c r="D56" s="6"/>
      <c r="E56" s="2"/>
      <c r="F56" s="2"/>
      <c r="G56" s="2"/>
      <c r="H56" s="2"/>
      <c r="I56" s="2"/>
      <c r="J56" s="2"/>
      <c r="K56" s="2"/>
    </row>
    <row r="57" spans="1:11">
      <c r="A57" s="143"/>
      <c r="C57" s="2"/>
      <c r="D57" s="2"/>
      <c r="E57" s="5" t="s">
        <v>27</v>
      </c>
      <c r="F57" s="5" t="s">
        <v>28</v>
      </c>
      <c r="G57" s="5" t="s">
        <v>65</v>
      </c>
      <c r="H57" s="2"/>
      <c r="I57" s="2"/>
      <c r="J57" s="2"/>
      <c r="K57" s="2"/>
    </row>
    <row r="58" spans="1:11">
      <c r="A58" s="143"/>
      <c r="C58" s="140" t="s">
        <v>62</v>
      </c>
      <c r="D58" s="14" t="s">
        <v>57</v>
      </c>
      <c r="E58" s="68">
        <v>15.212284482758621</v>
      </c>
      <c r="F58" s="68">
        <v>113.35998595148534</v>
      </c>
      <c r="G58" s="68">
        <v>38.6859740467577</v>
      </c>
      <c r="H58" s="2"/>
      <c r="I58" s="2"/>
      <c r="J58" s="2"/>
      <c r="K58" s="2"/>
    </row>
    <row r="59" spans="1:11">
      <c r="A59" s="143"/>
      <c r="C59" s="140"/>
      <c r="D59" s="16" t="s">
        <v>58</v>
      </c>
      <c r="E59" s="69">
        <v>4.994050152862874</v>
      </c>
      <c r="F59" s="69">
        <v>86.449963969191757</v>
      </c>
      <c r="G59" s="69">
        <v>35.446902912803921</v>
      </c>
      <c r="H59" s="2"/>
      <c r="I59" s="2"/>
      <c r="J59" s="2"/>
      <c r="K59" s="2"/>
    </row>
    <row r="60" spans="1:11">
      <c r="A60" s="143"/>
      <c r="C60" s="140"/>
      <c r="D60" s="14" t="s">
        <v>59</v>
      </c>
      <c r="E60" s="68">
        <v>25.243936097671849</v>
      </c>
      <c r="F60" s="68">
        <v>159.87499657087051</v>
      </c>
      <c r="G60" s="68">
        <v>41.498099903665576</v>
      </c>
      <c r="H60" s="2"/>
      <c r="I60" s="2"/>
      <c r="J60" s="2"/>
      <c r="K60" s="2"/>
    </row>
    <row r="61" spans="1:11">
      <c r="A61" s="143"/>
      <c r="C61" s="140"/>
      <c r="D61" s="16" t="s">
        <v>60</v>
      </c>
      <c r="E61" s="69">
        <v>87.14982720189424</v>
      </c>
      <c r="F61" s="69">
        <v>317.94976969080039</v>
      </c>
      <c r="G61" s="69">
        <v>63.630833642296423</v>
      </c>
      <c r="H61" s="2"/>
      <c r="I61" s="2"/>
      <c r="J61" s="2"/>
      <c r="K61" s="2"/>
    </row>
    <row r="62" spans="1:11">
      <c r="A62" s="143"/>
      <c r="C62" s="140"/>
      <c r="D62" s="14" t="s">
        <v>61</v>
      </c>
      <c r="E62" s="68">
        <v>59.667145996727037</v>
      </c>
      <c r="F62" s="68">
        <v>236.07127701205297</v>
      </c>
      <c r="G62" s="68">
        <v>51.91528166632299</v>
      </c>
      <c r="H62" s="2"/>
      <c r="I62" s="2"/>
      <c r="J62" s="2"/>
      <c r="K62" s="2"/>
    </row>
    <row r="63" spans="1:11">
      <c r="A63" s="143"/>
      <c r="C63" s="2"/>
      <c r="D63" s="55" t="s">
        <v>66</v>
      </c>
      <c r="E63" s="72">
        <v>30.699593171935909</v>
      </c>
      <c r="F63" s="72">
        <v>167.25245798462322</v>
      </c>
      <c r="G63" s="72">
        <v>44.602484681236497</v>
      </c>
      <c r="H63" s="2"/>
      <c r="I63" s="2"/>
      <c r="J63" s="2"/>
      <c r="K63" s="2"/>
    </row>
    <row r="64" spans="1:11">
      <c r="A64" s="143"/>
      <c r="C64" s="2"/>
      <c r="D64" s="6"/>
      <c r="E64" s="2"/>
      <c r="F64" s="2"/>
      <c r="G64" s="2"/>
      <c r="H64" s="2"/>
      <c r="I64" s="2"/>
      <c r="J64" s="2"/>
      <c r="K64" s="2"/>
    </row>
    <row r="65" spans="1:15">
      <c r="A65" s="4"/>
      <c r="C65" s="2"/>
      <c r="D65" s="6"/>
      <c r="E65" s="2"/>
      <c r="F65" s="2"/>
      <c r="G65" s="2"/>
      <c r="H65" s="2"/>
      <c r="I65" s="2"/>
      <c r="J65" s="2"/>
      <c r="K65" s="2"/>
    </row>
    <row r="66" spans="1:15" ht="18" hidden="1">
      <c r="A66" s="143"/>
      <c r="C66" s="127" t="str">
        <f>D7</f>
        <v>Déchets verts - Évolution du coût aidé HT</v>
      </c>
      <c r="D66" s="127"/>
      <c r="E66" s="127"/>
      <c r="F66" s="127"/>
      <c r="G66" s="127"/>
      <c r="H66" s="127"/>
      <c r="I66" s="127"/>
      <c r="J66" s="127"/>
      <c r="K66" s="127"/>
    </row>
    <row r="67" spans="1:15" hidden="1">
      <c r="A67" s="143"/>
      <c r="C67" s="137" t="s">
        <v>52</v>
      </c>
      <c r="D67" s="137"/>
      <c r="E67" s="2"/>
      <c r="F67" s="2"/>
      <c r="G67" s="2"/>
      <c r="H67" s="2"/>
      <c r="I67" s="2"/>
      <c r="J67" s="2"/>
      <c r="K67" s="2"/>
    </row>
    <row r="68" spans="1:15" hidden="1">
      <c r="A68" s="143"/>
      <c r="C68" s="2"/>
      <c r="D68" s="2"/>
      <c r="E68" s="5">
        <v>2012</v>
      </c>
      <c r="F68" s="5">
        <v>2015</v>
      </c>
      <c r="G68" s="5">
        <v>2019</v>
      </c>
      <c r="H68" s="2"/>
      <c r="I68" s="2"/>
      <c r="J68" s="2"/>
      <c r="K68" s="2"/>
    </row>
    <row r="69" spans="1:15" hidden="1">
      <c r="A69" s="143"/>
      <c r="D69" s="8" t="s">
        <v>53</v>
      </c>
      <c r="E69" s="34"/>
      <c r="F69" s="34"/>
      <c r="G69" s="34"/>
      <c r="H69" s="2"/>
      <c r="I69" s="2"/>
      <c r="J69" s="2"/>
      <c r="K69" s="2"/>
    </row>
    <row r="70" spans="1:15" hidden="1">
      <c r="A70" s="143"/>
      <c r="C70" s="2"/>
      <c r="D70" s="6"/>
      <c r="E70" s="2"/>
      <c r="F70" s="2"/>
      <c r="G70" s="2"/>
      <c r="H70" s="2"/>
      <c r="I70" s="2"/>
      <c r="J70" s="2"/>
      <c r="K70" s="2"/>
    </row>
    <row r="71" spans="1:15" hidden="1">
      <c r="A71" s="143"/>
      <c r="C71" s="2"/>
      <c r="D71" s="2"/>
      <c r="E71" s="5">
        <v>2010</v>
      </c>
      <c r="F71" s="5">
        <v>2012</v>
      </c>
      <c r="G71" s="5">
        <v>2014</v>
      </c>
      <c r="H71" s="2"/>
      <c r="I71" s="2"/>
      <c r="J71" s="2"/>
      <c r="K71" s="2"/>
    </row>
    <row r="72" spans="1:15" ht="15" hidden="1" customHeight="1">
      <c r="A72" s="143"/>
      <c r="C72" s="141" t="s">
        <v>56</v>
      </c>
      <c r="D72" s="45" t="s">
        <v>60</v>
      </c>
      <c r="E72" s="12"/>
      <c r="F72" s="12"/>
      <c r="G72" s="12"/>
      <c r="H72" s="2"/>
      <c r="I72" s="2"/>
      <c r="J72" s="35"/>
      <c r="K72" s="2"/>
    </row>
    <row r="73" spans="1:15" hidden="1">
      <c r="A73" s="143"/>
      <c r="C73" s="141"/>
      <c r="D73" s="44" t="s">
        <v>61</v>
      </c>
      <c r="E73" s="20"/>
      <c r="F73" s="20"/>
      <c r="G73" s="20"/>
      <c r="H73" s="2"/>
      <c r="I73" s="2"/>
      <c r="J73" s="35"/>
      <c r="K73" s="2"/>
    </row>
    <row r="74" spans="1:15" s="32" customFormat="1" ht="18" hidden="1" customHeight="1">
      <c r="A74" s="143"/>
      <c r="C74" s="141"/>
      <c r="D74" s="47" t="s">
        <v>66</v>
      </c>
      <c r="E74" s="12"/>
      <c r="F74" s="12"/>
      <c r="G74" s="12"/>
      <c r="H74" s="2"/>
      <c r="I74" s="2"/>
      <c r="J74" s="36"/>
      <c r="K74" s="2"/>
      <c r="L74" s="1"/>
      <c r="M74" s="1"/>
      <c r="N74" s="1"/>
      <c r="O74" s="1"/>
    </row>
    <row r="75" spans="1:15" hidden="1">
      <c r="A75" s="143"/>
      <c r="C75" s="141"/>
      <c r="D75" s="44" t="s">
        <v>181</v>
      </c>
      <c r="E75" s="20"/>
      <c r="F75" s="20"/>
      <c r="G75" s="20"/>
      <c r="H75" s="2"/>
      <c r="I75" s="2"/>
      <c r="J75" s="35"/>
      <c r="K75" s="2"/>
    </row>
    <row r="76" spans="1:15" hidden="1">
      <c r="A76" s="143"/>
      <c r="C76" s="141"/>
      <c r="D76" s="45" t="s">
        <v>58</v>
      </c>
      <c r="E76" s="21"/>
      <c r="F76" s="21"/>
      <c r="G76" s="21"/>
      <c r="H76" s="2"/>
      <c r="I76" s="2"/>
      <c r="J76" s="35"/>
      <c r="K76" s="2"/>
    </row>
    <row r="77" spans="1:15" hidden="1">
      <c r="A77" s="143"/>
      <c r="C77" s="2"/>
      <c r="D77" s="6"/>
      <c r="E77" s="2"/>
      <c r="F77" s="2"/>
      <c r="G77" s="2"/>
      <c r="H77" s="2"/>
      <c r="I77" s="2"/>
      <c r="J77" s="2"/>
      <c r="K77" s="2"/>
    </row>
    <row r="78" spans="1:15" hidden="1">
      <c r="A78" s="143"/>
      <c r="C78" s="2"/>
      <c r="D78" s="2"/>
      <c r="E78" s="5">
        <v>2010</v>
      </c>
      <c r="F78" s="5">
        <v>2012</v>
      </c>
      <c r="G78" s="5">
        <v>2014</v>
      </c>
      <c r="H78" s="2"/>
      <c r="I78" s="2"/>
      <c r="J78" s="2"/>
      <c r="K78" s="2"/>
    </row>
    <row r="79" spans="1:15" ht="15" hidden="1" customHeight="1">
      <c r="A79" s="143"/>
      <c r="C79" s="140" t="s">
        <v>62</v>
      </c>
      <c r="D79" s="16" t="s">
        <v>60</v>
      </c>
      <c r="E79" s="17"/>
      <c r="F79" s="17"/>
      <c r="G79" s="17"/>
      <c r="H79" s="2"/>
      <c r="I79" s="2"/>
      <c r="J79" s="2"/>
      <c r="K79" s="2"/>
    </row>
    <row r="80" spans="1:15" hidden="1">
      <c r="A80" s="143"/>
      <c r="C80" s="140"/>
      <c r="D80" s="14" t="s">
        <v>61</v>
      </c>
      <c r="E80" s="30"/>
      <c r="F80" s="30"/>
      <c r="G80" s="30"/>
      <c r="H80" s="2"/>
      <c r="I80" s="2"/>
      <c r="J80" s="2"/>
      <c r="K80" s="2"/>
    </row>
    <row r="81" spans="1:12" hidden="1">
      <c r="A81" s="143"/>
      <c r="C81" s="140"/>
      <c r="D81" s="16" t="s">
        <v>66</v>
      </c>
      <c r="E81" s="17"/>
      <c r="F81" s="17"/>
      <c r="G81" s="17"/>
      <c r="H81" s="2"/>
      <c r="I81" s="2"/>
      <c r="J81" s="2"/>
      <c r="K81" s="2"/>
    </row>
    <row r="82" spans="1:12" hidden="1">
      <c r="A82" s="143"/>
      <c r="C82" s="140"/>
      <c r="D82" s="14" t="s">
        <v>181</v>
      </c>
      <c r="E82" s="30"/>
      <c r="F82" s="30"/>
      <c r="G82" s="30"/>
      <c r="H82" s="2"/>
      <c r="I82" s="2"/>
      <c r="J82" s="2"/>
      <c r="K82" s="2"/>
    </row>
    <row r="83" spans="1:12" hidden="1">
      <c r="A83" s="143"/>
      <c r="C83" s="140"/>
      <c r="D83" s="16" t="s">
        <v>58</v>
      </c>
      <c r="E83" s="31"/>
      <c r="F83" s="31"/>
      <c r="G83" s="31"/>
      <c r="H83" s="2"/>
      <c r="I83" s="2"/>
      <c r="J83" s="2"/>
      <c r="K83" s="2"/>
    </row>
    <row r="84" spans="1:12" hidden="1">
      <c r="A84" s="143"/>
      <c r="C84" s="2"/>
      <c r="D84" s="6"/>
      <c r="E84" s="2"/>
      <c r="F84" s="2"/>
      <c r="G84" s="2"/>
      <c r="H84" s="2"/>
      <c r="I84" s="2"/>
      <c r="J84" s="2"/>
      <c r="K84" s="2"/>
    </row>
    <row r="85" spans="1:12" hidden="1">
      <c r="A85" s="143"/>
      <c r="C85" s="2"/>
      <c r="D85" s="6"/>
      <c r="E85" s="2"/>
      <c r="F85" s="2"/>
      <c r="G85" s="2"/>
      <c r="H85" s="2"/>
      <c r="I85" s="2"/>
      <c r="J85" s="2"/>
      <c r="K85" s="2"/>
    </row>
    <row r="86" spans="1:12" ht="18">
      <c r="A86" s="143"/>
      <c r="C86" s="127" t="str">
        <f>D8</f>
        <v>Déchets verts - Coût aidé HT et typologie d'habitat</v>
      </c>
      <c r="D86" s="127"/>
      <c r="E86" s="127"/>
      <c r="F86" s="127"/>
      <c r="G86" s="127"/>
      <c r="H86" s="127"/>
      <c r="I86" s="127"/>
      <c r="J86" s="127"/>
      <c r="K86" s="127"/>
    </row>
    <row r="87" spans="1:12">
      <c r="A87" s="143"/>
      <c r="C87" s="137" t="s">
        <v>52</v>
      </c>
      <c r="D87" s="137"/>
      <c r="E87" s="2"/>
      <c r="F87" s="2"/>
      <c r="G87" s="2"/>
      <c r="H87" s="2"/>
      <c r="I87" s="2"/>
      <c r="J87" s="2"/>
      <c r="K87" s="2"/>
    </row>
    <row r="88" spans="1:12">
      <c r="A88" s="143"/>
      <c r="C88" s="29"/>
      <c r="D88" s="29"/>
      <c r="E88" s="2"/>
      <c r="F88" s="2"/>
      <c r="G88" s="2"/>
      <c r="H88" s="2"/>
      <c r="I88" s="2"/>
      <c r="J88" s="2"/>
      <c r="K88" s="6"/>
      <c r="L88" s="2"/>
    </row>
    <row r="89" spans="1:12">
      <c r="A89" s="143"/>
      <c r="C89" s="29"/>
      <c r="D89" s="110" t="s">
        <v>16</v>
      </c>
      <c r="E89" s="2"/>
      <c r="F89" s="2"/>
      <c r="G89" s="2"/>
      <c r="H89" s="2"/>
      <c r="I89" s="2"/>
      <c r="J89" s="2"/>
      <c r="K89" s="6"/>
      <c r="L89" s="2"/>
    </row>
    <row r="90" spans="1:12">
      <c r="A90" s="143"/>
      <c r="C90" s="29"/>
      <c r="D90" s="29"/>
      <c r="E90" s="2"/>
      <c r="F90" s="2"/>
      <c r="G90" s="2"/>
      <c r="H90" s="2"/>
      <c r="I90" s="2"/>
      <c r="J90" s="2"/>
      <c r="K90" s="6"/>
      <c r="L90" s="2"/>
    </row>
    <row r="91" spans="1:12">
      <c r="A91" s="143"/>
      <c r="C91" s="2"/>
      <c r="D91" s="2"/>
      <c r="E91" s="5" t="s">
        <v>113</v>
      </c>
      <c r="F91" s="5" t="s">
        <v>72</v>
      </c>
      <c r="G91" s="5" t="s">
        <v>201</v>
      </c>
      <c r="H91" s="2"/>
      <c r="J91" s="2"/>
      <c r="K91" s="2"/>
    </row>
    <row r="92" spans="1:12">
      <c r="A92" s="143"/>
      <c r="C92" s="2"/>
      <c r="D92" s="8" t="s">
        <v>53</v>
      </c>
      <c r="E92" s="9">
        <v>11</v>
      </c>
      <c r="F92" s="9">
        <v>13</v>
      </c>
      <c r="G92" s="9">
        <v>12</v>
      </c>
      <c r="H92" s="2"/>
    </row>
    <row r="93" spans="1:12">
      <c r="A93" s="143"/>
      <c r="C93" s="2"/>
      <c r="D93" s="8" t="s">
        <v>74</v>
      </c>
      <c r="E93" s="11">
        <v>53.164556962025316</v>
      </c>
      <c r="F93" s="11">
        <v>44.144626824476802</v>
      </c>
      <c r="G93" s="11">
        <v>21.722081271466301</v>
      </c>
      <c r="H93" s="2"/>
    </row>
    <row r="94" spans="1:12">
      <c r="A94" s="143"/>
      <c r="C94" s="2"/>
      <c r="D94" s="6"/>
      <c r="E94" s="2"/>
      <c r="F94" s="2"/>
      <c r="G94" s="2"/>
      <c r="H94" s="2"/>
      <c r="J94" s="2"/>
      <c r="K94" s="2"/>
    </row>
    <row r="95" spans="1:12">
      <c r="A95" s="143"/>
      <c r="C95" s="2"/>
      <c r="D95" s="2"/>
      <c r="E95" s="5" t="s">
        <v>113</v>
      </c>
      <c r="F95" s="5" t="s">
        <v>72</v>
      </c>
      <c r="G95" s="5" t="s">
        <v>201</v>
      </c>
      <c r="H95" s="2"/>
      <c r="J95" s="2"/>
      <c r="K95" s="2"/>
    </row>
    <row r="96" spans="1:12">
      <c r="A96" s="143"/>
      <c r="C96" s="141" t="s">
        <v>56</v>
      </c>
      <c r="D96" s="44" t="s">
        <v>57</v>
      </c>
      <c r="E96" s="51">
        <v>6.8992500000000003</v>
      </c>
      <c r="F96" s="51">
        <v>8.8236750000000015</v>
      </c>
      <c r="G96" s="51">
        <v>2.3079499999999999</v>
      </c>
      <c r="H96" s="2"/>
      <c r="J96" s="2"/>
      <c r="K96" s="2"/>
    </row>
    <row r="97" spans="1:15">
      <c r="A97" s="143"/>
      <c r="C97" s="141"/>
      <c r="D97" s="45" t="s">
        <v>58</v>
      </c>
      <c r="E97" s="52">
        <v>1.9820000000000002</v>
      </c>
      <c r="F97" s="52">
        <v>7.6103399999999999</v>
      </c>
      <c r="G97" s="52">
        <v>1.8119000000000001</v>
      </c>
      <c r="H97" s="2"/>
      <c r="J97" s="2"/>
      <c r="K97" s="2"/>
    </row>
    <row r="98" spans="1:15" s="32" customFormat="1" ht="18" customHeight="1">
      <c r="A98" s="143"/>
      <c r="C98" s="141"/>
      <c r="D98" s="46" t="s">
        <v>59</v>
      </c>
      <c r="E98" s="51">
        <v>12.434699999999999</v>
      </c>
      <c r="F98" s="51">
        <v>10.5336</v>
      </c>
      <c r="G98" s="51">
        <v>5.2196999999999996</v>
      </c>
      <c r="H98" s="2"/>
      <c r="J98" s="33"/>
      <c r="K98" s="2"/>
      <c r="L98" s="1"/>
      <c r="M98" s="1"/>
      <c r="N98" s="1"/>
      <c r="O98" s="1"/>
    </row>
    <row r="99" spans="1:15">
      <c r="A99" s="143"/>
      <c r="C99" s="141"/>
      <c r="D99" s="45" t="s">
        <v>60</v>
      </c>
      <c r="E99" s="52">
        <v>21.979919999999996</v>
      </c>
      <c r="F99" s="52">
        <v>17.894589999999997</v>
      </c>
      <c r="G99" s="52">
        <v>13.861599999999999</v>
      </c>
      <c r="H99" s="2"/>
      <c r="J99" s="2"/>
      <c r="K99" s="2"/>
    </row>
    <row r="100" spans="1:15">
      <c r="A100" s="143"/>
      <c r="C100" s="141"/>
      <c r="D100" s="44" t="s">
        <v>61</v>
      </c>
      <c r="E100" s="51">
        <v>17.123099999999997</v>
      </c>
      <c r="F100" s="51">
        <v>13.700575000000001</v>
      </c>
      <c r="G100" s="51">
        <v>10.473600000000001</v>
      </c>
      <c r="H100" s="2"/>
      <c r="J100" s="2"/>
      <c r="K100" s="2"/>
    </row>
    <row r="101" spans="1:15">
      <c r="A101" s="143"/>
      <c r="C101" s="2"/>
      <c r="D101" s="6"/>
      <c r="E101" s="2"/>
      <c r="F101" s="2"/>
      <c r="G101" s="2"/>
      <c r="H101" s="2"/>
      <c r="J101" s="2"/>
      <c r="K101" s="2"/>
    </row>
    <row r="102" spans="1:15">
      <c r="A102" s="143"/>
      <c r="C102" s="2"/>
      <c r="D102" s="2"/>
      <c r="E102" s="5" t="s">
        <v>113</v>
      </c>
      <c r="F102" s="5" t="s">
        <v>72</v>
      </c>
      <c r="G102" s="5" t="s">
        <v>201</v>
      </c>
      <c r="H102" s="2"/>
      <c r="J102" s="2"/>
      <c r="K102" s="2"/>
    </row>
    <row r="103" spans="1:15">
      <c r="A103" s="143"/>
      <c r="C103" s="140" t="s">
        <v>62</v>
      </c>
      <c r="D103" s="14" t="s">
        <v>57</v>
      </c>
      <c r="E103" s="68">
        <v>195.784075</v>
      </c>
      <c r="F103" s="68">
        <v>237.6343</v>
      </c>
      <c r="G103" s="68">
        <v>240.25794999999999</v>
      </c>
      <c r="H103" s="2"/>
      <c r="J103" s="2"/>
      <c r="K103" s="2"/>
    </row>
    <row r="104" spans="1:15">
      <c r="A104" s="143"/>
      <c r="C104" s="140"/>
      <c r="D104" s="16" t="s">
        <v>58</v>
      </c>
      <c r="E104" s="69">
        <v>178.15567000000001</v>
      </c>
      <c r="F104" s="69">
        <v>177.57994000000002</v>
      </c>
      <c r="G104" s="69">
        <v>219.94229999999999</v>
      </c>
      <c r="H104" s="2"/>
      <c r="J104" s="2"/>
      <c r="K104" s="2"/>
    </row>
    <row r="105" spans="1:15">
      <c r="A105" s="143"/>
      <c r="C105" s="140"/>
      <c r="D105" s="14" t="s">
        <v>59</v>
      </c>
      <c r="E105" s="68">
        <v>271.34005000000002</v>
      </c>
      <c r="F105" s="68">
        <v>249.51595</v>
      </c>
      <c r="G105" s="68">
        <v>340.90440000000001</v>
      </c>
      <c r="H105" s="2"/>
      <c r="J105" s="2"/>
      <c r="K105" s="2"/>
    </row>
    <row r="106" spans="1:15">
      <c r="A106" s="143"/>
      <c r="C106" s="140"/>
      <c r="D106" s="16" t="s">
        <v>60</v>
      </c>
      <c r="E106" s="69">
        <v>397.40437999999995</v>
      </c>
      <c r="F106" s="69">
        <v>297.20411999999999</v>
      </c>
      <c r="G106" s="69">
        <v>481.71170000000001</v>
      </c>
      <c r="H106" s="2"/>
      <c r="J106" s="2"/>
      <c r="K106" s="2"/>
    </row>
    <row r="107" spans="1:15">
      <c r="A107" s="143"/>
      <c r="C107" s="140"/>
      <c r="D107" s="14" t="s">
        <v>61</v>
      </c>
      <c r="E107" s="68">
        <v>316.75839999999999</v>
      </c>
      <c r="F107" s="68">
        <v>262.72162500000002</v>
      </c>
      <c r="G107" s="68">
        <v>417.35059999999999</v>
      </c>
      <c r="H107" s="2"/>
      <c r="J107" s="2"/>
      <c r="K107" s="2"/>
    </row>
    <row r="108" spans="1:15">
      <c r="A108" s="143"/>
      <c r="C108" s="2"/>
      <c r="D108" s="6"/>
      <c r="E108" s="2"/>
      <c r="F108" s="2"/>
      <c r="G108" s="2"/>
      <c r="H108" s="2"/>
      <c r="I108" s="2"/>
      <c r="J108" s="2"/>
      <c r="K108" s="2"/>
    </row>
    <row r="109" spans="1:15">
      <c r="A109" s="143"/>
      <c r="C109" s="2"/>
      <c r="D109" s="6"/>
      <c r="E109" s="2"/>
      <c r="F109" s="2"/>
      <c r="G109" s="2"/>
      <c r="H109" s="2"/>
      <c r="I109" s="2"/>
      <c r="J109" s="2"/>
      <c r="K109" s="2"/>
    </row>
    <row r="110" spans="1:15" ht="18">
      <c r="C110" s="127" t="str">
        <f>D9</f>
        <v>Déchets verts - Coût aidé HT et fréquence de collecte</v>
      </c>
      <c r="D110" s="127"/>
      <c r="E110" s="127"/>
      <c r="F110" s="127"/>
      <c r="G110" s="127"/>
      <c r="H110" s="127"/>
      <c r="I110" s="127"/>
      <c r="J110" s="127"/>
      <c r="K110" s="127"/>
    </row>
    <row r="111" spans="1:15">
      <c r="C111" s="137" t="s">
        <v>52</v>
      </c>
      <c r="D111" s="137"/>
      <c r="F111" s="2"/>
      <c r="G111" s="2"/>
      <c r="H111" s="2"/>
      <c r="I111" s="2"/>
      <c r="J111" s="2"/>
      <c r="K111" s="2"/>
    </row>
    <row r="112" spans="1:15">
      <c r="C112" s="29"/>
      <c r="D112" s="29"/>
      <c r="E112" s="2"/>
      <c r="F112" s="2"/>
      <c r="G112" s="2"/>
      <c r="H112" s="2"/>
      <c r="I112" s="2"/>
      <c r="J112" s="2"/>
      <c r="K112" s="6"/>
      <c r="L112" s="2"/>
    </row>
    <row r="113" spans="3:13">
      <c r="C113" s="29"/>
      <c r="D113" s="110" t="s">
        <v>16</v>
      </c>
      <c r="E113" s="2"/>
      <c r="F113" s="2"/>
      <c r="G113" s="2"/>
      <c r="H113" s="2"/>
      <c r="I113" s="2"/>
      <c r="J113" s="2"/>
      <c r="K113" s="6"/>
      <c r="L113" s="2"/>
    </row>
    <row r="114" spans="3:13">
      <c r="C114" s="29"/>
      <c r="D114" s="29"/>
      <c r="E114" s="2"/>
      <c r="F114" s="2"/>
      <c r="G114" s="2"/>
      <c r="H114" s="2"/>
      <c r="I114" s="2"/>
      <c r="J114" s="2"/>
      <c r="K114" s="6"/>
      <c r="L114" s="2"/>
    </row>
    <row r="115" spans="3:13">
      <c r="C115" s="2"/>
      <c r="D115" s="2"/>
      <c r="E115" s="5" t="s">
        <v>202</v>
      </c>
      <c r="F115" s="5" t="s">
        <v>79</v>
      </c>
      <c r="G115" s="2"/>
      <c r="H115" s="2"/>
      <c r="K115" s="2"/>
    </row>
    <row r="116" spans="3:13">
      <c r="C116" s="2"/>
      <c r="D116" s="8" t="s">
        <v>53</v>
      </c>
      <c r="E116" s="9">
        <v>9</v>
      </c>
      <c r="F116" s="9">
        <v>20</v>
      </c>
      <c r="G116" s="2"/>
      <c r="H116" s="2"/>
      <c r="K116" s="2"/>
      <c r="L116" s="2"/>
      <c r="M116" s="2"/>
    </row>
    <row r="117" spans="3:13">
      <c r="C117" s="2"/>
      <c r="D117" s="6"/>
      <c r="E117" s="2"/>
      <c r="F117" s="2"/>
      <c r="G117" s="2"/>
      <c r="H117" s="2"/>
      <c r="K117" s="2"/>
      <c r="L117" s="2"/>
      <c r="M117" s="2"/>
    </row>
    <row r="118" spans="3:13">
      <c r="C118" s="2"/>
      <c r="D118" s="2"/>
      <c r="E118" s="5" t="s">
        <v>202</v>
      </c>
      <c r="F118" s="5" t="s">
        <v>79</v>
      </c>
      <c r="G118" s="2"/>
      <c r="H118" s="2"/>
      <c r="K118" s="2"/>
      <c r="L118" s="2"/>
      <c r="M118" s="2"/>
    </row>
    <row r="119" spans="3:13">
      <c r="C119" s="141" t="s">
        <v>56</v>
      </c>
      <c r="D119" s="44" t="s">
        <v>57</v>
      </c>
      <c r="E119" s="51">
        <v>3.9268999999999998</v>
      </c>
      <c r="F119" s="51">
        <v>8.8934999999999995</v>
      </c>
      <c r="G119" s="2"/>
      <c r="H119" s="2"/>
      <c r="K119" s="2"/>
    </row>
    <row r="120" spans="3:13">
      <c r="C120" s="141"/>
      <c r="D120" s="45" t="s">
        <v>58</v>
      </c>
      <c r="E120" s="52">
        <v>1.8012800000000002</v>
      </c>
      <c r="F120" s="52">
        <v>4.659040000000001</v>
      </c>
      <c r="G120" s="2"/>
      <c r="H120" s="2"/>
      <c r="K120" s="2"/>
    </row>
    <row r="121" spans="3:13">
      <c r="C121" s="141"/>
      <c r="D121" s="46" t="s">
        <v>59</v>
      </c>
      <c r="E121" s="51">
        <v>5.3573000000000004</v>
      </c>
      <c r="F121" s="51">
        <v>11.8947</v>
      </c>
      <c r="G121" s="2"/>
      <c r="H121" s="2"/>
      <c r="K121" s="2"/>
    </row>
    <row r="122" spans="3:13">
      <c r="C122" s="141"/>
      <c r="D122" s="45" t="s">
        <v>60</v>
      </c>
      <c r="E122" s="52">
        <v>13.988239999999999</v>
      </c>
      <c r="F122" s="52">
        <v>20.822299999999998</v>
      </c>
      <c r="G122" s="2"/>
      <c r="H122" s="2"/>
      <c r="K122" s="2"/>
    </row>
    <row r="123" spans="3:13">
      <c r="C123" s="141"/>
      <c r="D123" s="44" t="s">
        <v>61</v>
      </c>
      <c r="E123" s="51">
        <v>9.0675000000000008</v>
      </c>
      <c r="F123" s="51">
        <v>17.214624999999998</v>
      </c>
      <c r="G123" s="2"/>
      <c r="H123" s="2"/>
      <c r="K123" s="2"/>
    </row>
    <row r="124" spans="3:13">
      <c r="D124" s="6"/>
      <c r="G124" s="2"/>
      <c r="H124" s="2"/>
    </row>
    <row r="125" spans="3:13">
      <c r="C125" s="2"/>
      <c r="D125" s="2"/>
      <c r="E125" s="5" t="s">
        <v>202</v>
      </c>
      <c r="F125" s="5" t="s">
        <v>79</v>
      </c>
      <c r="G125" s="2"/>
      <c r="H125" s="2"/>
    </row>
    <row r="126" spans="3:13">
      <c r="C126" s="140" t="s">
        <v>62</v>
      </c>
      <c r="D126" s="14" t="s">
        <v>57</v>
      </c>
      <c r="E126" s="68">
        <v>182.65770000000001</v>
      </c>
      <c r="F126" s="68">
        <v>233.19794999999999</v>
      </c>
      <c r="G126" s="2"/>
      <c r="H126" s="2"/>
    </row>
    <row r="127" spans="3:13">
      <c r="C127" s="140"/>
      <c r="D127" s="16" t="s">
        <v>58</v>
      </c>
      <c r="E127" s="69">
        <v>164.89372</v>
      </c>
      <c r="F127" s="69">
        <v>179.95966000000001</v>
      </c>
      <c r="G127" s="2"/>
      <c r="H127" s="2"/>
    </row>
    <row r="128" spans="3:13">
      <c r="C128" s="140"/>
      <c r="D128" s="14" t="s">
        <v>59</v>
      </c>
      <c r="E128" s="68">
        <v>320.81450000000001</v>
      </c>
      <c r="F128" s="68">
        <v>254.30924999999999</v>
      </c>
      <c r="G128" s="2"/>
      <c r="H128" s="2"/>
    </row>
    <row r="129" spans="1:16">
      <c r="C129" s="140"/>
      <c r="D129" s="16" t="s">
        <v>60</v>
      </c>
      <c r="E129" s="69">
        <v>438.24645999999996</v>
      </c>
      <c r="F129" s="69">
        <v>405.51869000000011</v>
      </c>
      <c r="G129" s="2"/>
      <c r="H129" s="2"/>
    </row>
    <row r="130" spans="1:16">
      <c r="C130" s="140"/>
      <c r="D130" s="14" t="s">
        <v>61</v>
      </c>
      <c r="E130" s="68">
        <v>388.0369</v>
      </c>
      <c r="F130" s="68">
        <v>301.22620000000001</v>
      </c>
      <c r="G130" s="2"/>
      <c r="H130" s="2"/>
    </row>
    <row r="133" spans="1:16" ht="18">
      <c r="A133" s="143"/>
      <c r="C133" s="127" t="str">
        <f>D10</f>
        <v>Déchets verts - Coût aidé HT et quantités collectées</v>
      </c>
      <c r="D133" s="127"/>
      <c r="E133" s="127"/>
      <c r="F133" s="127"/>
      <c r="G133" s="127"/>
      <c r="H133" s="127"/>
      <c r="I133" s="127"/>
      <c r="J133" s="127"/>
      <c r="K133" s="127"/>
      <c r="M133" s="22"/>
      <c r="N133" s="22"/>
      <c r="O133" s="22"/>
      <c r="P133" s="22"/>
    </row>
    <row r="134" spans="1:16">
      <c r="A134" s="143"/>
      <c r="C134" s="137" t="s">
        <v>52</v>
      </c>
      <c r="D134" s="137"/>
      <c r="E134" s="2"/>
      <c r="F134" s="2"/>
      <c r="G134" s="2"/>
      <c r="H134" s="2"/>
      <c r="I134" s="2"/>
      <c r="J134" s="2"/>
      <c r="K134" s="2"/>
      <c r="M134" s="22"/>
      <c r="N134" s="22"/>
      <c r="O134" s="22"/>
      <c r="P134" s="22"/>
    </row>
    <row r="135" spans="1:16">
      <c r="A135" s="143"/>
      <c r="C135" s="29"/>
      <c r="D135" s="29"/>
      <c r="E135" s="2"/>
      <c r="F135" s="2"/>
      <c r="G135" s="2"/>
      <c r="H135" s="2"/>
      <c r="I135" s="2"/>
      <c r="J135" s="2"/>
      <c r="K135" s="6"/>
      <c r="L135" s="2"/>
    </row>
    <row r="136" spans="1:16">
      <c r="A136" s="143"/>
      <c r="C136" s="29"/>
      <c r="D136" s="110" t="s">
        <v>16</v>
      </c>
      <c r="E136" s="2"/>
      <c r="F136" s="2"/>
      <c r="G136" s="2"/>
      <c r="H136" s="2"/>
      <c r="I136" s="2"/>
      <c r="J136" s="2"/>
      <c r="K136" s="6"/>
      <c r="L136" s="2"/>
    </row>
    <row r="137" spans="1:16">
      <c r="A137" s="143"/>
      <c r="C137" s="29"/>
      <c r="D137" s="29"/>
      <c r="E137" s="2"/>
      <c r="F137" s="2"/>
      <c r="G137" s="2"/>
      <c r="H137" s="2"/>
      <c r="I137" s="2"/>
      <c r="J137" s="2"/>
      <c r="K137" s="6"/>
      <c r="L137" s="2"/>
    </row>
    <row r="138" spans="1:16">
      <c r="A138" s="143"/>
      <c r="C138" s="2"/>
      <c r="D138" s="2"/>
      <c r="E138" s="5" t="s">
        <v>203</v>
      </c>
      <c r="F138" s="5" t="s">
        <v>204</v>
      </c>
      <c r="G138" s="2"/>
      <c r="H138" s="2"/>
      <c r="I138" s="2"/>
      <c r="J138" s="2"/>
      <c r="K138" s="2"/>
      <c r="L138" s="22"/>
      <c r="M138" s="22"/>
      <c r="N138" s="22"/>
      <c r="O138" s="22"/>
      <c r="P138" s="22"/>
    </row>
    <row r="139" spans="1:16">
      <c r="A139" s="143"/>
      <c r="D139" s="8" t="s">
        <v>53</v>
      </c>
      <c r="E139" s="9">
        <v>12</v>
      </c>
      <c r="F139" s="9">
        <v>14</v>
      </c>
      <c r="G139" s="2"/>
      <c r="H139" s="2"/>
      <c r="I139" s="2"/>
      <c r="J139" s="2"/>
      <c r="K139" s="2"/>
      <c r="L139" s="22"/>
      <c r="M139" s="22"/>
    </row>
    <row r="140" spans="1:16">
      <c r="A140" s="143"/>
      <c r="C140" s="2"/>
      <c r="D140" s="6"/>
      <c r="E140" s="2"/>
      <c r="F140" s="2"/>
      <c r="G140" s="2"/>
      <c r="H140" s="2"/>
      <c r="I140" s="2"/>
      <c r="J140" s="2"/>
      <c r="K140" s="2"/>
      <c r="L140" s="22"/>
      <c r="M140" s="22"/>
    </row>
    <row r="141" spans="1:16">
      <c r="A141" s="143"/>
      <c r="C141" s="2"/>
      <c r="D141" s="2"/>
      <c r="E141" s="5" t="s">
        <v>203</v>
      </c>
      <c r="F141" s="5" t="s">
        <v>204</v>
      </c>
      <c r="G141" s="2"/>
      <c r="H141" s="2"/>
      <c r="I141" s="2"/>
      <c r="J141" s="2"/>
      <c r="K141" s="2"/>
      <c r="L141" s="22"/>
      <c r="M141" s="22"/>
    </row>
    <row r="142" spans="1:16" ht="14.45" customHeight="1">
      <c r="A142" s="143"/>
      <c r="C142" s="141" t="s">
        <v>56</v>
      </c>
      <c r="D142" s="44" t="s">
        <v>57</v>
      </c>
      <c r="E142" s="51">
        <v>4.6486999999999998</v>
      </c>
      <c r="F142" s="51">
        <v>11.873100000000001</v>
      </c>
      <c r="G142" s="2"/>
      <c r="H142" s="2"/>
      <c r="I142" s="2"/>
      <c r="J142" s="2"/>
      <c r="K142" s="2"/>
      <c r="L142" s="22"/>
      <c r="M142" s="22"/>
    </row>
    <row r="143" spans="1:16">
      <c r="A143" s="143"/>
      <c r="C143" s="141"/>
      <c r="D143" s="45" t="s">
        <v>58</v>
      </c>
      <c r="E143" s="52">
        <v>2.2189700000000001</v>
      </c>
      <c r="F143" s="52">
        <v>9.7518899999999995</v>
      </c>
      <c r="G143" s="2"/>
      <c r="H143" s="2"/>
      <c r="I143" s="2"/>
      <c r="J143" s="2"/>
      <c r="K143" s="2"/>
    </row>
    <row r="144" spans="1:16">
      <c r="A144" s="143"/>
      <c r="C144" s="141"/>
      <c r="D144" s="46" t="s">
        <v>59</v>
      </c>
      <c r="E144" s="51">
        <v>6.4314499999999999</v>
      </c>
      <c r="F144" s="51">
        <v>13.218299999999999</v>
      </c>
      <c r="G144" s="2"/>
      <c r="H144" s="2"/>
      <c r="I144" s="2"/>
      <c r="J144" s="2"/>
      <c r="K144" s="2"/>
    </row>
    <row r="145" spans="1:16">
      <c r="A145" s="143"/>
      <c r="C145" s="141"/>
      <c r="D145" s="45" t="s">
        <v>60</v>
      </c>
      <c r="E145" s="52">
        <v>9.5601299999999991</v>
      </c>
      <c r="F145" s="52">
        <v>20.662320000000001</v>
      </c>
      <c r="G145" s="2"/>
      <c r="H145" s="2"/>
      <c r="I145" s="2"/>
      <c r="J145" s="2"/>
      <c r="K145" s="2"/>
    </row>
    <row r="146" spans="1:16">
      <c r="A146" s="143"/>
      <c r="C146" s="141"/>
      <c r="D146" s="44" t="s">
        <v>61</v>
      </c>
      <c r="E146" s="51">
        <v>9.1743750000000013</v>
      </c>
      <c r="F146" s="51">
        <v>17.737674999999999</v>
      </c>
      <c r="G146" s="2"/>
      <c r="H146" s="2"/>
      <c r="I146" s="2"/>
      <c r="J146" s="2"/>
      <c r="K146" s="2"/>
    </row>
    <row r="147" spans="1:16">
      <c r="A147" s="143"/>
      <c r="D147" s="6"/>
      <c r="G147" s="2"/>
      <c r="H147" s="2"/>
    </row>
    <row r="148" spans="1:16">
      <c r="A148" s="143"/>
      <c r="C148" s="2"/>
      <c r="D148" s="2"/>
      <c r="E148" s="5" t="s">
        <v>203</v>
      </c>
      <c r="F148" s="5" t="s">
        <v>204</v>
      </c>
      <c r="G148" s="2"/>
      <c r="H148" s="2"/>
    </row>
    <row r="149" spans="1:16">
      <c r="A149" s="143"/>
      <c r="C149" s="140" t="s">
        <v>62</v>
      </c>
      <c r="D149" s="14" t="s">
        <v>57</v>
      </c>
      <c r="E149" s="68">
        <v>241.56382500000001</v>
      </c>
      <c r="F149" s="68">
        <v>191.97884999999999</v>
      </c>
      <c r="G149" s="2"/>
      <c r="H149" s="2"/>
    </row>
    <row r="150" spans="1:16">
      <c r="A150" s="143"/>
      <c r="C150" s="140"/>
      <c r="D150" s="16" t="s">
        <v>58</v>
      </c>
      <c r="E150" s="69">
        <v>228.41777999999999</v>
      </c>
      <c r="F150" s="69">
        <v>150.96852999999999</v>
      </c>
      <c r="G150" s="2"/>
      <c r="H150" s="2"/>
    </row>
    <row r="151" spans="1:16">
      <c r="A151" s="143"/>
      <c r="C151" s="140"/>
      <c r="D151" s="14" t="s">
        <v>59</v>
      </c>
      <c r="E151" s="68">
        <v>286.24260000000004</v>
      </c>
      <c r="F151" s="68">
        <v>254.30924999999999</v>
      </c>
      <c r="G151" s="2"/>
      <c r="H151" s="2"/>
    </row>
    <row r="152" spans="1:16">
      <c r="A152" s="143"/>
      <c r="C152" s="140"/>
      <c r="D152" s="16" t="s">
        <v>60</v>
      </c>
      <c r="E152" s="69">
        <v>399.55246</v>
      </c>
      <c r="F152" s="69">
        <v>303.24454000000003</v>
      </c>
      <c r="G152" s="2"/>
      <c r="H152" s="2"/>
    </row>
    <row r="153" spans="1:16">
      <c r="A153" s="143"/>
      <c r="C153" s="140"/>
      <c r="D153" s="14" t="s">
        <v>61</v>
      </c>
      <c r="E153" s="68">
        <v>390.29087500000003</v>
      </c>
      <c r="F153" s="68">
        <v>279.83699999999999</v>
      </c>
      <c r="G153" s="2"/>
      <c r="H153" s="2"/>
    </row>
    <row r="154" spans="1:16">
      <c r="A154" s="143"/>
      <c r="C154" s="2"/>
      <c r="D154" s="6"/>
      <c r="E154" s="2"/>
      <c r="F154" s="2"/>
      <c r="G154" s="2"/>
      <c r="H154" s="2"/>
      <c r="I154" s="2"/>
      <c r="J154" s="2"/>
      <c r="K154" s="2"/>
    </row>
    <row r="155" spans="1:16">
      <c r="A155" s="143"/>
      <c r="C155" s="2"/>
      <c r="D155" s="6"/>
      <c r="E155" s="2"/>
      <c r="F155" s="2"/>
      <c r="G155" s="2"/>
      <c r="H155" s="2"/>
      <c r="I155" s="2"/>
      <c r="J155" s="2"/>
      <c r="K155" s="2"/>
    </row>
    <row r="156" spans="1:16" ht="18">
      <c r="A156" s="143"/>
      <c r="C156" s="127" t="str">
        <f>D11</f>
        <v>Déchets verts - Charges de collecte et fréquences de collecte</v>
      </c>
      <c r="D156" s="127"/>
      <c r="E156" s="127"/>
      <c r="F156" s="127"/>
      <c r="G156" s="127"/>
      <c r="H156" s="127"/>
      <c r="I156" s="127"/>
      <c r="J156" s="127"/>
      <c r="K156" s="127"/>
      <c r="M156" s="22"/>
      <c r="N156" s="22"/>
      <c r="O156" s="22"/>
      <c r="P156" s="22"/>
    </row>
    <row r="157" spans="1:16">
      <c r="A157" s="143"/>
      <c r="C157" s="137" t="s">
        <v>52</v>
      </c>
      <c r="D157" s="137"/>
      <c r="E157" s="2"/>
      <c r="F157" s="2"/>
      <c r="G157" s="2"/>
      <c r="H157" s="2"/>
      <c r="I157" s="2"/>
      <c r="J157" s="2"/>
      <c r="K157" s="2"/>
      <c r="M157" s="22"/>
      <c r="N157" s="22"/>
      <c r="O157" s="22"/>
      <c r="P157" s="22"/>
    </row>
    <row r="158" spans="1:16">
      <c r="A158" s="143"/>
      <c r="C158" s="29"/>
      <c r="D158" s="29"/>
      <c r="E158" s="2"/>
      <c r="F158" s="2"/>
      <c r="G158" s="2"/>
      <c r="H158" s="2"/>
      <c r="I158" s="2"/>
      <c r="J158" s="2"/>
      <c r="K158" s="6"/>
      <c r="L158" s="2"/>
    </row>
    <row r="159" spans="1:16">
      <c r="A159" s="143"/>
      <c r="C159" s="29"/>
      <c r="D159" s="110" t="s">
        <v>16</v>
      </c>
      <c r="E159" s="2"/>
      <c r="F159" s="2"/>
      <c r="G159" s="2"/>
      <c r="H159" s="2"/>
      <c r="I159" s="2"/>
      <c r="J159" s="2"/>
      <c r="K159" s="6"/>
      <c r="L159" s="2"/>
    </row>
    <row r="160" spans="1:16">
      <c r="A160" s="143"/>
      <c r="C160" s="29"/>
      <c r="D160" s="29"/>
      <c r="E160" s="2"/>
      <c r="F160" s="2"/>
      <c r="G160" s="2"/>
      <c r="H160" s="2"/>
      <c r="I160" s="2"/>
      <c r="J160" s="2"/>
      <c r="K160" s="6"/>
      <c r="L160" s="2"/>
    </row>
    <row r="161" spans="1:16">
      <c r="A161" s="143"/>
      <c r="C161" s="2"/>
      <c r="D161" s="2"/>
      <c r="E161" s="5" t="s">
        <v>89</v>
      </c>
      <c r="F161" s="5" t="s">
        <v>79</v>
      </c>
      <c r="G161" s="2"/>
      <c r="H161" s="2"/>
      <c r="I161" s="2"/>
      <c r="J161" s="2"/>
      <c r="K161" s="2"/>
      <c r="L161" s="22"/>
      <c r="M161" s="22"/>
      <c r="N161" s="22"/>
      <c r="O161" s="22"/>
      <c r="P161" s="22"/>
    </row>
    <row r="162" spans="1:16">
      <c r="A162" s="143"/>
      <c r="D162" s="8" t="s">
        <v>53</v>
      </c>
      <c r="E162" s="9">
        <v>9</v>
      </c>
      <c r="F162" s="9">
        <v>20</v>
      </c>
      <c r="G162" s="2"/>
      <c r="H162" s="2"/>
      <c r="I162" s="2"/>
      <c r="J162" s="2"/>
      <c r="K162" s="2"/>
      <c r="L162" s="22"/>
      <c r="M162" s="22"/>
    </row>
    <row r="163" spans="1:16">
      <c r="A163" s="143"/>
      <c r="C163" s="2"/>
      <c r="D163" s="6"/>
      <c r="E163" s="2"/>
      <c r="F163" s="2"/>
      <c r="G163" s="2"/>
      <c r="H163" s="2"/>
      <c r="I163" s="2"/>
      <c r="J163" s="2"/>
      <c r="K163" s="2"/>
      <c r="L163" s="22"/>
      <c r="M163" s="22"/>
    </row>
    <row r="164" spans="1:16">
      <c r="A164" s="143"/>
      <c r="C164" s="2"/>
      <c r="D164" s="2"/>
      <c r="E164" s="5" t="s">
        <v>89</v>
      </c>
      <c r="F164" s="5" t="s">
        <v>79</v>
      </c>
      <c r="G164" s="2"/>
      <c r="H164" s="2"/>
      <c r="I164" s="2"/>
      <c r="J164" s="2"/>
      <c r="K164" s="2"/>
      <c r="L164" s="22"/>
      <c r="M164" s="22"/>
    </row>
    <row r="165" spans="1:16" ht="14.45" customHeight="1">
      <c r="A165" s="143"/>
      <c r="C165" s="141" t="s">
        <v>56</v>
      </c>
      <c r="D165" s="44" t="s">
        <v>57</v>
      </c>
      <c r="E165" s="51">
        <v>1.7203599999999999</v>
      </c>
      <c r="F165" s="51">
        <v>4.6937100000000003</v>
      </c>
      <c r="G165" s="2"/>
      <c r="H165" s="2"/>
      <c r="I165" s="2"/>
      <c r="J165" s="2"/>
      <c r="K165" s="2"/>
      <c r="L165" s="22"/>
      <c r="M165" s="22"/>
    </row>
    <row r="166" spans="1:16">
      <c r="A166" s="143"/>
      <c r="C166" s="141"/>
      <c r="D166" s="45" t="s">
        <v>58</v>
      </c>
      <c r="E166" s="52">
        <v>1.490462</v>
      </c>
      <c r="F166" s="52">
        <v>2.5641370000000001</v>
      </c>
      <c r="G166" s="2"/>
      <c r="H166" s="2"/>
      <c r="I166" s="2"/>
      <c r="J166" s="2"/>
      <c r="K166" s="2"/>
    </row>
    <row r="167" spans="1:16">
      <c r="A167" s="143"/>
      <c r="C167" s="141"/>
      <c r="D167" s="46" t="s">
        <v>59</v>
      </c>
      <c r="E167" s="51">
        <v>3.98969</v>
      </c>
      <c r="F167" s="51">
        <v>6.570665</v>
      </c>
      <c r="G167" s="2"/>
      <c r="H167" s="2"/>
      <c r="I167" s="2"/>
      <c r="J167" s="2"/>
      <c r="K167" s="2"/>
    </row>
    <row r="168" spans="1:16">
      <c r="A168" s="143"/>
      <c r="C168" s="141"/>
      <c r="D168" s="45" t="s">
        <v>60</v>
      </c>
      <c r="E168" s="52">
        <v>9.9606319999999986</v>
      </c>
      <c r="F168" s="52">
        <v>13.547445000000002</v>
      </c>
      <c r="G168" s="2"/>
      <c r="H168" s="2"/>
      <c r="I168" s="2"/>
      <c r="J168" s="2"/>
      <c r="K168" s="2"/>
    </row>
    <row r="169" spans="1:16">
      <c r="A169" s="143"/>
      <c r="C169" s="141"/>
      <c r="D169" s="44" t="s">
        <v>61</v>
      </c>
      <c r="E169" s="51">
        <v>5.9080399999999997</v>
      </c>
      <c r="F169" s="51">
        <v>11.232839999999999</v>
      </c>
      <c r="G169" s="2"/>
      <c r="H169" s="2"/>
      <c r="I169" s="2"/>
      <c r="J169" s="2"/>
      <c r="K169" s="2"/>
    </row>
    <row r="170" spans="1:16">
      <c r="A170" s="143"/>
      <c r="C170" s="2"/>
      <c r="D170" s="6"/>
      <c r="E170" s="2"/>
      <c r="F170" s="2"/>
      <c r="G170" s="2"/>
      <c r="H170" s="2"/>
      <c r="I170" s="2"/>
      <c r="J170" s="2"/>
      <c r="K170" s="2"/>
    </row>
    <row r="171" spans="1:16">
      <c r="A171" s="143"/>
      <c r="C171" s="2"/>
      <c r="D171" s="2"/>
      <c r="E171" s="5" t="s">
        <v>89</v>
      </c>
      <c r="F171" s="5" t="s">
        <v>79</v>
      </c>
      <c r="G171" s="2"/>
      <c r="H171" s="2"/>
      <c r="I171" s="2"/>
      <c r="J171" s="2"/>
      <c r="K171" s="2"/>
    </row>
    <row r="172" spans="1:16">
      <c r="C172" s="140" t="s">
        <v>62</v>
      </c>
      <c r="D172" s="14" t="s">
        <v>57</v>
      </c>
      <c r="E172" s="68">
        <v>110.03</v>
      </c>
      <c r="F172" s="68">
        <v>118.73</v>
      </c>
    </row>
    <row r="173" spans="1:16">
      <c r="C173" s="140"/>
      <c r="D173" s="16" t="s">
        <v>58</v>
      </c>
      <c r="E173" s="69">
        <v>99.075999999999993</v>
      </c>
      <c r="F173" s="69">
        <v>86.45</v>
      </c>
    </row>
    <row r="174" spans="1:16">
      <c r="C174" s="140"/>
      <c r="D174" s="14" t="s">
        <v>59</v>
      </c>
      <c r="E174" s="68">
        <v>183.04</v>
      </c>
      <c r="F174" s="68">
        <v>150.77694500000001</v>
      </c>
    </row>
    <row r="175" spans="1:16">
      <c r="C175" s="140"/>
      <c r="D175" s="16" t="s">
        <v>60</v>
      </c>
      <c r="E175" s="69">
        <v>350.38599999999997</v>
      </c>
      <c r="F175" s="69">
        <v>240.875</v>
      </c>
    </row>
    <row r="176" spans="1:16">
      <c r="C176" s="140"/>
      <c r="D176" s="14" t="s">
        <v>61</v>
      </c>
      <c r="E176" s="68">
        <v>315.89999999999998</v>
      </c>
      <c r="F176" s="68">
        <v>184.625</v>
      </c>
    </row>
    <row r="179" spans="3:16" ht="18">
      <c r="C179" s="127" t="str">
        <f>D12</f>
        <v>Déchets verts - Charges de collecte et quantités collectées</v>
      </c>
      <c r="D179" s="127"/>
      <c r="E179" s="127"/>
      <c r="F179" s="127"/>
      <c r="G179" s="127"/>
      <c r="H179" s="127"/>
      <c r="I179" s="127"/>
      <c r="J179" s="127"/>
      <c r="K179" s="127"/>
      <c r="M179" s="22"/>
      <c r="N179" s="22"/>
      <c r="O179" s="22"/>
      <c r="P179" s="22"/>
    </row>
    <row r="180" spans="3:16">
      <c r="C180" s="137" t="s">
        <v>52</v>
      </c>
      <c r="D180" s="137"/>
      <c r="E180" s="2"/>
      <c r="F180" s="2"/>
      <c r="G180" s="2"/>
      <c r="H180" s="2"/>
      <c r="I180" s="2"/>
      <c r="J180" s="2"/>
      <c r="K180" s="2"/>
      <c r="M180" s="22"/>
      <c r="N180" s="22"/>
      <c r="O180" s="22"/>
      <c r="P180" s="22"/>
    </row>
    <row r="181" spans="3:16">
      <c r="C181" s="29"/>
      <c r="D181" s="29"/>
      <c r="E181" s="2"/>
      <c r="F181" s="2"/>
      <c r="G181" s="2"/>
      <c r="H181" s="2"/>
      <c r="I181" s="2"/>
      <c r="J181" s="2"/>
      <c r="K181" s="6"/>
      <c r="L181" s="2"/>
    </row>
    <row r="182" spans="3:16">
      <c r="C182" s="29"/>
      <c r="D182" s="110" t="s">
        <v>16</v>
      </c>
      <c r="E182" s="2"/>
      <c r="F182" s="2"/>
      <c r="G182" s="2"/>
      <c r="H182" s="2"/>
      <c r="I182" s="2"/>
      <c r="J182" s="2"/>
      <c r="K182" s="6"/>
      <c r="L182" s="2"/>
    </row>
    <row r="183" spans="3:16">
      <c r="C183" s="29"/>
      <c r="D183" s="29"/>
      <c r="E183" s="2"/>
      <c r="F183" s="2"/>
      <c r="G183" s="2"/>
      <c r="H183" s="2"/>
      <c r="I183" s="2"/>
      <c r="J183" s="2"/>
      <c r="K183" s="6"/>
      <c r="L183" s="2"/>
    </row>
    <row r="184" spans="3:16">
      <c r="C184" s="2"/>
      <c r="D184" s="2"/>
      <c r="E184" s="5" t="s">
        <v>203</v>
      </c>
      <c r="F184" s="5" t="s">
        <v>204</v>
      </c>
      <c r="G184" s="2"/>
      <c r="H184" s="2"/>
      <c r="I184" s="2"/>
      <c r="J184" s="2"/>
      <c r="K184" s="2"/>
      <c r="L184" s="22"/>
      <c r="M184" s="22"/>
      <c r="N184" s="22"/>
      <c r="O184" s="22"/>
      <c r="P184" s="22"/>
    </row>
    <row r="185" spans="3:16">
      <c r="D185" s="8" t="s">
        <v>53</v>
      </c>
      <c r="E185" s="9">
        <v>12</v>
      </c>
      <c r="F185" s="9">
        <v>14</v>
      </c>
      <c r="G185" s="2"/>
      <c r="H185" s="2"/>
      <c r="I185" s="2"/>
      <c r="J185" s="2"/>
      <c r="K185" s="2"/>
      <c r="L185" s="22"/>
      <c r="M185" s="22"/>
    </row>
    <row r="186" spans="3:16">
      <c r="C186" s="2"/>
      <c r="D186" s="6"/>
      <c r="E186" s="2"/>
      <c r="F186" s="2"/>
      <c r="G186" s="2"/>
      <c r="H186" s="2"/>
      <c r="I186" s="2"/>
      <c r="J186" s="2"/>
      <c r="K186" s="2"/>
      <c r="L186" s="22"/>
      <c r="M186" s="22"/>
    </row>
    <row r="187" spans="3:16">
      <c r="C187" s="2"/>
      <c r="D187" s="2"/>
      <c r="E187" s="5" t="s">
        <v>203</v>
      </c>
      <c r="F187" s="5" t="s">
        <v>204</v>
      </c>
      <c r="G187" s="2"/>
      <c r="H187" s="2"/>
      <c r="I187" s="2"/>
      <c r="J187" s="2"/>
      <c r="K187" s="2"/>
      <c r="L187" s="22"/>
      <c r="M187" s="22"/>
    </row>
    <row r="188" spans="3:16" ht="14.45" customHeight="1">
      <c r="C188" s="141" t="s">
        <v>56</v>
      </c>
      <c r="D188" s="44" t="s">
        <v>57</v>
      </c>
      <c r="E188" s="51">
        <v>1.6517725000000001</v>
      </c>
      <c r="F188" s="51">
        <v>6.5560900000000002</v>
      </c>
      <c r="G188" s="2"/>
      <c r="H188" s="2"/>
      <c r="I188" s="2"/>
      <c r="J188" s="2"/>
      <c r="K188" s="2"/>
      <c r="L188" s="22"/>
      <c r="M188" s="22"/>
    </row>
    <row r="189" spans="3:16">
      <c r="C189" s="141"/>
      <c r="D189" s="45" t="s">
        <v>58</v>
      </c>
      <c r="E189" s="52">
        <v>0.41292299999999971</v>
      </c>
      <c r="F189" s="52">
        <v>5.9081279999999996</v>
      </c>
      <c r="G189" s="2"/>
      <c r="H189" s="2"/>
      <c r="I189" s="2"/>
      <c r="J189" s="2"/>
      <c r="K189" s="2"/>
    </row>
    <row r="190" spans="3:16">
      <c r="C190" s="141"/>
      <c r="D190" s="46" t="s">
        <v>59</v>
      </c>
      <c r="E190" s="51">
        <v>3.11436</v>
      </c>
      <c r="F190" s="51">
        <v>9.9466199999999994</v>
      </c>
      <c r="G190" s="2"/>
      <c r="H190" s="2"/>
      <c r="I190" s="2"/>
      <c r="J190" s="2"/>
      <c r="K190" s="2"/>
    </row>
    <row r="191" spans="3:16">
      <c r="C191" s="141"/>
      <c r="D191" s="45" t="s">
        <v>60</v>
      </c>
      <c r="E191" s="52">
        <v>6.1067890000000009</v>
      </c>
      <c r="F191" s="52">
        <v>13.67422</v>
      </c>
      <c r="G191" s="2"/>
      <c r="H191" s="2"/>
      <c r="I191" s="2"/>
      <c r="J191" s="2"/>
      <c r="K191" s="2"/>
    </row>
    <row r="192" spans="3:16">
      <c r="C192" s="141"/>
      <c r="D192" s="44" t="s">
        <v>61</v>
      </c>
      <c r="E192" s="51">
        <v>4.6937100000000003</v>
      </c>
      <c r="F192" s="51">
        <v>12.480924999999999</v>
      </c>
      <c r="G192" s="2"/>
      <c r="H192" s="2"/>
      <c r="I192" s="2"/>
      <c r="J192" s="2"/>
      <c r="K192" s="2"/>
    </row>
    <row r="193" spans="3:11">
      <c r="D193" s="6"/>
      <c r="G193" s="2"/>
      <c r="H193" s="2"/>
    </row>
    <row r="194" spans="3:11">
      <c r="C194" s="2"/>
      <c r="D194" s="2"/>
      <c r="E194" s="5" t="s">
        <v>203</v>
      </c>
      <c r="F194" s="5" t="s">
        <v>204</v>
      </c>
      <c r="G194" s="2"/>
      <c r="H194" s="2"/>
    </row>
    <row r="195" spans="3:11">
      <c r="C195" s="140" t="s">
        <v>62</v>
      </c>
      <c r="D195" s="14" t="s">
        <v>57</v>
      </c>
      <c r="E195" s="68">
        <v>90.984999999999999</v>
      </c>
      <c r="F195" s="68">
        <v>117.685</v>
      </c>
      <c r="G195" s="2"/>
      <c r="H195" s="2"/>
    </row>
    <row r="196" spans="3:11">
      <c r="C196" s="140"/>
      <c r="D196" s="16" t="s">
        <v>58</v>
      </c>
      <c r="E196" s="69">
        <v>25.826999999999984</v>
      </c>
      <c r="F196" s="69">
        <v>94.184000000000012</v>
      </c>
      <c r="G196" s="2"/>
      <c r="H196" s="2"/>
    </row>
    <row r="197" spans="3:11">
      <c r="C197" s="140"/>
      <c r="D197" s="14" t="s">
        <v>59</v>
      </c>
      <c r="E197" s="68">
        <v>150.77694500000001</v>
      </c>
      <c r="F197" s="68">
        <v>141.05000000000001</v>
      </c>
      <c r="G197" s="2"/>
      <c r="H197" s="2"/>
    </row>
    <row r="198" spans="3:11">
      <c r="C198" s="140"/>
      <c r="D198" s="16" t="s">
        <v>60</v>
      </c>
      <c r="E198" s="69">
        <v>302.49</v>
      </c>
      <c r="F198" s="69">
        <v>210.00199999999998</v>
      </c>
      <c r="G198" s="2"/>
      <c r="H198" s="2"/>
    </row>
    <row r="199" spans="3:11">
      <c r="C199" s="140"/>
      <c r="D199" s="14" t="s">
        <v>61</v>
      </c>
      <c r="E199" s="68">
        <v>242.01249999999999</v>
      </c>
      <c r="F199" s="68">
        <v>181.57499999999999</v>
      </c>
      <c r="G199" s="2"/>
      <c r="H199" s="2"/>
    </row>
    <row r="200" spans="3:11">
      <c r="C200" s="2"/>
      <c r="D200" s="6"/>
      <c r="E200" s="2"/>
      <c r="F200" s="2"/>
      <c r="G200" s="2"/>
      <c r="H200" s="2"/>
      <c r="I200" s="2"/>
      <c r="J200" s="2"/>
      <c r="K200" s="2"/>
    </row>
  </sheetData>
  <sheetProtection formatCells="0" formatColumns="0" formatRows="0" insertColumns="0" insertRows="0" insertHyperlinks="0" deleteColumns="0" deleteRows="0" sort="0" autoFilter="0" pivotTables="0"/>
  <mergeCells count="40">
    <mergeCell ref="C1:K1"/>
    <mergeCell ref="D2:K2"/>
    <mergeCell ref="A14:A39"/>
    <mergeCell ref="C14:K14"/>
    <mergeCell ref="C15:D15"/>
    <mergeCell ref="C25:C29"/>
    <mergeCell ref="C33:C37"/>
    <mergeCell ref="A41:A64"/>
    <mergeCell ref="C41:K41"/>
    <mergeCell ref="C42:D42"/>
    <mergeCell ref="C50:C54"/>
    <mergeCell ref="C58:C62"/>
    <mergeCell ref="C111:D111"/>
    <mergeCell ref="C119:C123"/>
    <mergeCell ref="C126:C130"/>
    <mergeCell ref="A66:A85"/>
    <mergeCell ref="C66:K66"/>
    <mergeCell ref="C67:D67"/>
    <mergeCell ref="C72:C76"/>
    <mergeCell ref="C79:C83"/>
    <mergeCell ref="A86:A109"/>
    <mergeCell ref="C86:K86"/>
    <mergeCell ref="C87:D87"/>
    <mergeCell ref="C96:C100"/>
    <mergeCell ref="C103:C107"/>
    <mergeCell ref="C110:K110"/>
    <mergeCell ref="A133:A155"/>
    <mergeCell ref="C133:K133"/>
    <mergeCell ref="C134:D134"/>
    <mergeCell ref="C142:C146"/>
    <mergeCell ref="A156:A171"/>
    <mergeCell ref="C156:K156"/>
    <mergeCell ref="C157:D157"/>
    <mergeCell ref="C165:C169"/>
    <mergeCell ref="C188:C192"/>
    <mergeCell ref="C195:C199"/>
    <mergeCell ref="C172:C176"/>
    <mergeCell ref="C149:C153"/>
    <mergeCell ref="C179:K179"/>
    <mergeCell ref="C180:D180"/>
  </mergeCells>
  <hyperlinks>
    <hyperlink ref="D5" location="'Déchets verts'!D13" display="Déchets verts - Coûts de synthèse" xr:uid="{F0BC7623-8A89-4FF0-8C9D-E651A67C4B20}"/>
    <hyperlink ref="D8" location="'Déchets verts'!D79" display="Déchets verts - Coût aidé HT et typologie d'habitat" xr:uid="{84706C3F-8BC6-4EF1-9B70-423C568D96E0}"/>
    <hyperlink ref="D7" location="Verre!A94" display="Verre!A94" xr:uid="{BB7293EA-4EAB-456F-B956-DF2C31872F2C}"/>
    <hyperlink ref="D6" location="'Déchets verts'!D37" display="Déchets verts - Charges par étape technique" xr:uid="{FD01B57F-7CDB-4019-BFE2-C9124CDA1462}"/>
    <hyperlink ref="D2" location="Sommaire!A1" display="Retour sommaire annexe" xr:uid="{35AA0ABE-B652-4F8C-91C9-ECEF6732C4AB}"/>
    <hyperlink ref="C15" location="Verre!A1" display="Retour sommaire fiche" xr:uid="{57736735-5CB1-4A5F-A243-7A4A913D9525}"/>
    <hyperlink ref="D10" location="'Emb. Verre'!D120" display="Déchets verts - Charges de collecte et quantités collectées" xr:uid="{DCB9D9D5-17B3-4168-88B2-097062E5D628}"/>
    <hyperlink ref="D6:G6" location="'Emb. Verre'!A40" display="Tableau 26 - Charges des emballages en verre par étape technique" xr:uid="{DE00A6E8-43DF-42D7-B51F-24761CBED11B}"/>
    <hyperlink ref="D7:G7" location="'Emb. Verre'!A81" display="Tableau 28 - Evolution du coût aidé HT des emballages en verre" xr:uid="{4B4772E2-2874-461B-9F03-96EFB037481C}"/>
    <hyperlink ref="D8:G8" location="'Emb. Verre'!A101" display="Tableau 29 - Coûts aidés HT des emballages en verre selon la typologie d'habitat" xr:uid="{2AD8170F-F328-46B9-9DC7-5C7A40D3AB02}"/>
    <hyperlink ref="C15:D15" location="'Déchets verts'!A1" display="Retour sommaire fiche" xr:uid="{9B33854A-7C5A-45E8-A4F7-285496738905}"/>
    <hyperlink ref="D9" location="'Déchets verts'!D100" display="Déchets verts - Coût aidé HT et fréquence de collecte" xr:uid="{9AE7BA9D-4596-4987-8595-ED739BB8FE02}"/>
    <hyperlink ref="D9:G9" location="'Emb. Verre'!A240" display="Emballages en verre - Tableau 11 - Coût aidé HT et type de structure" xr:uid="{3DD401AB-8DD2-482E-B87D-BF0CFE5AA7BF}"/>
    <hyperlink ref="D6:K6" location="'Emb. Verre'!D37" display="Déchets verts - Charges par étape technique" xr:uid="{6EBCAE52-6C8F-431F-829C-EF51056029F9}"/>
    <hyperlink ref="D7:K7" location="'Emb. Verre'!A98" display="Emballages verre - Évolution du coût aidé HT" xr:uid="{4FF7E632-7071-4E05-901F-C80182AF2D00}"/>
    <hyperlink ref="D8:K8" location="'Emb. Verre'!D79" display="Déchets verts - Coût aidé HT et typologie d'habitat" xr:uid="{75817B52-76E9-4997-A16D-713DC96AB099}"/>
    <hyperlink ref="D9:K9" location="'Emb. Verre'!D100" display="Déchets verts - Coût aidé HT et fréquence de collecte" xr:uid="{CE15C079-568D-4ECF-B5B1-AB55B5FA54E5}"/>
    <hyperlink ref="C42" location="Verre!A1" display="Retour sommaire fiche" xr:uid="{828F9C48-89F3-4EDD-8F0D-1E5D19802E9D}"/>
    <hyperlink ref="C42:D42" location="'Déchets verts'!A1" display="Retour sommaire fiche" xr:uid="{934985E9-7D20-4870-9628-4B13698C83EE}"/>
    <hyperlink ref="C67" location="Verre!A1" display="Retour sommaire fiche" xr:uid="{41A92C97-9B2D-4422-81BD-CB50E8C0034E}"/>
    <hyperlink ref="C67:D67" location="'Déchets verts'!A1" display="Retour sommaire fiche" xr:uid="{22A731B5-DED4-41F0-B50F-0FC2D9679BE3}"/>
    <hyperlink ref="C87" location="Verre!A1" display="Retour sommaire fiche" xr:uid="{E26846A1-ECFD-4EE3-A7CC-229665341FC1}"/>
    <hyperlink ref="C87:D87" location="'Déchets verts'!A1" display="Retour sommaire fiche" xr:uid="{299E1CE8-AE3C-46E6-8938-1C7392218F83}"/>
    <hyperlink ref="C111" location="Verre!A1" display="Retour sommaire fiche" xr:uid="{613FDAEA-E5F4-48D6-BD3B-E814E901D724}"/>
    <hyperlink ref="C111:D111" location="'Déchets verts'!A1" display="Retour sommaire fiche" xr:uid="{30F3DB49-5C29-431A-B424-95414BBAB552}"/>
    <hyperlink ref="C134" location="Verre!A1" display="Retour sommaire fiche" xr:uid="{399C3F6D-6307-42AD-A5BE-472D7865698F}"/>
    <hyperlink ref="C134:D134" location="'Déchets verts'!A1" display="Retour sommaire fiche" xr:uid="{69F7E834-EB05-49B2-AF3B-879E815491A1}"/>
    <hyperlink ref="C157" location="Verre!A1" display="Retour sommaire fiche" xr:uid="{EBCFEE72-3153-4A3E-852E-2A7E1782FE58}"/>
    <hyperlink ref="C157:D157" location="'Déchets verts'!A1" display="Retour sommaire fiche" xr:uid="{E9FC91C7-88ED-40A4-A951-BE6E3D5C9DDC}"/>
    <hyperlink ref="C180" location="Verre!A1" display="Retour sommaire fiche" xr:uid="{16F3035C-D3D6-4CDD-B246-53A5026D8A3E}"/>
    <hyperlink ref="C180:D180" location="'Déchets verts'!A1" display="Retour sommaire fiche" xr:uid="{106415F4-78B3-4CA5-8267-C2DFD1F03151}"/>
    <hyperlink ref="D12" location="'Déchets verts'!A161" display="Déchets verts - Charges de collecte et quantités collectées" xr:uid="{D34F10A5-56BB-46EC-88DE-C31FABC10C3E}"/>
    <hyperlink ref="D11" location="'Déchets verts'!A141" display="Déchets verts - Charges de collecte et fréquences de collecte" xr:uid="{D93BDD43-43F6-4CEA-B40A-D2FC45BE4914}"/>
  </hyperlinks>
  <pageMargins left="0.25" right="0.25" top="0.75" bottom="0.75" header="0.3" footer="0.3"/>
  <pageSetup paperSize="9" fitToHeight="10" orientation="landscape" r:id="rId1"/>
  <rowBreaks count="7" manualBreakCount="7">
    <brk id="13" min="2" max="9" man="1"/>
    <brk id="40" min="2" max="9" man="1"/>
    <brk id="85" min="2" max="9" man="1"/>
    <brk id="109" min="2" max="9" man="1"/>
    <brk id="132" min="2" max="9" man="1"/>
    <brk id="155" min="2" max="9" man="1"/>
    <brk id="178" min="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08650-E6E1-4FE5-9E16-BD3FA11DC24D}">
  <dimension ref="A1:L53"/>
  <sheetViews>
    <sheetView showGridLines="0" view="pageBreakPreview" zoomScaleNormal="100" zoomScaleSheetLayoutView="100" workbookViewId="0">
      <selection activeCell="F54" sqref="F54"/>
    </sheetView>
  </sheetViews>
  <sheetFormatPr defaultColWidth="11.42578125" defaultRowHeight="15"/>
  <sheetData>
    <row r="1" spans="1:12" ht="18">
      <c r="A1" s="127" t="s">
        <v>13</v>
      </c>
      <c r="B1" s="127"/>
      <c r="C1" s="127"/>
      <c r="D1" s="127"/>
      <c r="E1" s="127"/>
      <c r="F1" s="127"/>
      <c r="G1" s="127"/>
      <c r="H1" s="127"/>
      <c r="I1" s="127"/>
      <c r="J1" s="127"/>
      <c r="K1" s="127"/>
      <c r="L1" s="127"/>
    </row>
    <row r="2" spans="1:12">
      <c r="A2" s="137" t="s">
        <v>14</v>
      </c>
      <c r="B2" s="137"/>
      <c r="C2" s="137"/>
      <c r="D2" s="137"/>
      <c r="E2" s="137"/>
      <c r="F2" s="137"/>
      <c r="G2" s="137"/>
    </row>
    <row r="32" spans="1:1">
      <c r="A32" s="123" t="s">
        <v>15</v>
      </c>
    </row>
    <row r="51" spans="6:6">
      <c r="F51" s="110" t="s">
        <v>16</v>
      </c>
    </row>
    <row r="53" spans="6:6">
      <c r="F53" s="110"/>
    </row>
  </sheetData>
  <mergeCells count="2">
    <mergeCell ref="A1:L1"/>
    <mergeCell ref="A2:G2"/>
  </mergeCells>
  <hyperlinks>
    <hyperlink ref="A2" location="Sommaire!A1" display="Retour sommaire annexe" xr:uid="{4CB7A135-793E-4619-9416-6B4A123D8C85}"/>
  </hyperlinks>
  <pageMargins left="0.25" right="0.25" top="0.75" bottom="0.75"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04A3E-3639-4C62-9B34-3CDBD7033A56}">
  <dimension ref="A1:G25"/>
  <sheetViews>
    <sheetView showGridLines="0" view="pageBreakPreview" zoomScaleNormal="100" zoomScaleSheetLayoutView="100" workbookViewId="0">
      <selection activeCell="A2" sqref="A2:G2"/>
    </sheetView>
  </sheetViews>
  <sheetFormatPr defaultColWidth="11.42578125" defaultRowHeight="15"/>
  <cols>
    <col min="1" max="1" width="26.140625" customWidth="1"/>
    <col min="2" max="7" width="18.140625" customWidth="1"/>
  </cols>
  <sheetData>
    <row r="1" spans="1:7" ht="18">
      <c r="A1" s="127" t="s">
        <v>17</v>
      </c>
      <c r="B1" s="127"/>
      <c r="C1" s="127"/>
      <c r="D1" s="127"/>
      <c r="E1" s="127"/>
      <c r="F1" s="127"/>
      <c r="G1" s="127"/>
    </row>
    <row r="2" spans="1:7">
      <c r="A2" s="137" t="s">
        <v>14</v>
      </c>
      <c r="B2" s="137"/>
      <c r="C2" s="137"/>
      <c r="D2" s="137"/>
      <c r="E2" s="137"/>
      <c r="F2" s="137"/>
      <c r="G2" s="137"/>
    </row>
    <row r="3" spans="1:7">
      <c r="A3" s="1"/>
      <c r="B3" s="1"/>
      <c r="C3" s="1"/>
      <c r="D3" s="1"/>
      <c r="E3" s="1"/>
      <c r="F3" s="1"/>
      <c r="G3" s="1"/>
    </row>
    <row r="4" spans="1:7">
      <c r="A4" s="1"/>
      <c r="B4" s="1"/>
      <c r="C4" s="1"/>
      <c r="D4" s="1"/>
      <c r="E4" s="1"/>
      <c r="F4" s="1"/>
      <c r="G4" s="1"/>
    </row>
    <row r="5" spans="1:7">
      <c r="A5" s="110" t="s">
        <v>18</v>
      </c>
      <c r="B5" s="1"/>
      <c r="C5" s="1"/>
      <c r="D5" s="1"/>
      <c r="E5" s="1"/>
      <c r="F5" s="1"/>
      <c r="G5" s="1"/>
    </row>
    <row r="6" spans="1:7">
      <c r="A6" s="1"/>
      <c r="B6" s="1"/>
      <c r="C6" s="1"/>
      <c r="D6" s="1"/>
      <c r="E6" s="1"/>
      <c r="F6" s="1"/>
      <c r="G6" s="1"/>
    </row>
    <row r="7" spans="1:7">
      <c r="A7" s="1"/>
      <c r="B7" s="1"/>
      <c r="C7" s="1"/>
      <c r="D7" s="1"/>
      <c r="E7" s="1"/>
      <c r="F7" s="1"/>
      <c r="G7" s="1"/>
    </row>
    <row r="8" spans="1:7" ht="45">
      <c r="A8" s="111" t="s">
        <v>19</v>
      </c>
      <c r="B8" s="112" t="s">
        <v>20</v>
      </c>
      <c r="C8" s="112" t="s">
        <v>21</v>
      </c>
      <c r="D8" s="112" t="s">
        <v>8</v>
      </c>
      <c r="E8" s="112" t="s">
        <v>22</v>
      </c>
      <c r="F8" s="112" t="s">
        <v>10</v>
      </c>
      <c r="G8" s="112" t="s">
        <v>11</v>
      </c>
    </row>
    <row r="9" spans="1:7">
      <c r="A9" s="113" t="s">
        <v>23</v>
      </c>
      <c r="B9" s="114">
        <v>2.611279459047199</v>
      </c>
      <c r="C9" s="114">
        <v>0.19701326466938909</v>
      </c>
      <c r="D9" s="114">
        <v>0.83853139212177707</v>
      </c>
      <c r="E9" s="114">
        <v>0.63464834960437777</v>
      </c>
      <c r="F9" s="114">
        <v>0.3493407276722964</v>
      </c>
      <c r="G9" s="114">
        <v>0.22914046076454547</v>
      </c>
    </row>
    <row r="10" spans="1:7">
      <c r="A10" s="113" t="s">
        <v>24</v>
      </c>
      <c r="B10" s="114">
        <v>0.36155884798226706</v>
      </c>
      <c r="C10" s="114">
        <v>5.4398743543655002E-2</v>
      </c>
      <c r="D10" s="114">
        <v>0.22708479439176973</v>
      </c>
      <c r="E10" s="114">
        <v>0.12736968612669702</v>
      </c>
      <c r="F10" s="114">
        <v>6.642243167601046E-2</v>
      </c>
      <c r="G10" s="114">
        <v>9.2554633509356693E-2</v>
      </c>
    </row>
    <row r="11" spans="1:7">
      <c r="A11" s="115" t="s">
        <v>25</v>
      </c>
      <c r="B11" s="116">
        <f t="shared" ref="B11:G11" si="0">SUM(B9:B10)</f>
        <v>2.9728383070294662</v>
      </c>
      <c r="C11" s="116">
        <f t="shared" si="0"/>
        <v>0.2514120082130441</v>
      </c>
      <c r="D11" s="116">
        <f t="shared" si="0"/>
        <v>1.0656161865135467</v>
      </c>
      <c r="E11" s="116">
        <f t="shared" si="0"/>
        <v>0.76201803573107485</v>
      </c>
      <c r="F11" s="116">
        <f t="shared" si="0"/>
        <v>0.41576315934830688</v>
      </c>
      <c r="G11" s="116">
        <f t="shared" si="0"/>
        <v>0.32169509427390219</v>
      </c>
    </row>
    <row r="12" spans="1:7">
      <c r="A12" s="113" t="s">
        <v>26</v>
      </c>
      <c r="B12" s="114">
        <v>0.86639542794810687</v>
      </c>
      <c r="C12" s="114">
        <v>5.7385835738099696E-2</v>
      </c>
      <c r="D12" s="114">
        <v>0.15523789929683321</v>
      </c>
      <c r="E12" s="114">
        <v>0.13584834956906888</v>
      </c>
      <c r="F12" s="114">
        <v>0.10171877111673448</v>
      </c>
      <c r="G12" s="114">
        <v>8.2892080602770535E-2</v>
      </c>
    </row>
    <row r="13" spans="1:7">
      <c r="A13" s="113" t="s">
        <v>27</v>
      </c>
      <c r="B13" s="117">
        <v>2.0870074665893248</v>
      </c>
      <c r="C13" s="117">
        <v>0.76771000937840927</v>
      </c>
      <c r="D13" s="117">
        <v>1.9392584158489554</v>
      </c>
      <c r="E13" s="118"/>
      <c r="F13" s="118"/>
      <c r="G13" s="117">
        <v>0.85184344345260976</v>
      </c>
    </row>
    <row r="14" spans="1:7">
      <c r="A14" s="113" t="s">
        <v>28</v>
      </c>
      <c r="B14" s="117">
        <v>29.656807806909327</v>
      </c>
      <c r="C14" s="117">
        <v>2.2185665712095819</v>
      </c>
      <c r="D14" s="117">
        <v>9.3399454236976371</v>
      </c>
      <c r="E14" s="117">
        <v>4.5735153476801473</v>
      </c>
      <c r="F14" s="117">
        <v>3.3969059386688389</v>
      </c>
      <c r="G14" s="117">
        <v>4.2194752671699893</v>
      </c>
    </row>
    <row r="15" spans="1:7">
      <c r="A15" s="113" t="s">
        <v>29</v>
      </c>
      <c r="B15" s="119">
        <v>4.0503227382894096</v>
      </c>
      <c r="C15" s="119"/>
      <c r="D15" s="119"/>
      <c r="E15" s="138">
        <v>9.9308007207198514</v>
      </c>
      <c r="F15" s="119"/>
      <c r="G15" s="119"/>
    </row>
    <row r="16" spans="1:7" ht="30">
      <c r="A16" s="113" t="s">
        <v>30</v>
      </c>
      <c r="B16" s="119">
        <v>33.38476</v>
      </c>
      <c r="C16" s="118"/>
      <c r="D16" s="119">
        <v>10.890848340616039</v>
      </c>
      <c r="E16" s="139"/>
      <c r="F16" s="119">
        <v>4.7799816590033171</v>
      </c>
      <c r="G16" s="119">
        <v>1.3308936379703724</v>
      </c>
    </row>
    <row r="17" spans="1:7" ht="45">
      <c r="A17" s="113" t="s">
        <v>31</v>
      </c>
      <c r="B17" s="118"/>
      <c r="C17" s="118"/>
      <c r="D17" s="118"/>
      <c r="E17" s="119">
        <v>0.68079942681108985</v>
      </c>
      <c r="F17" s="118"/>
      <c r="G17" s="118"/>
    </row>
    <row r="18" spans="1:7" ht="30">
      <c r="A18" s="120" t="s">
        <v>32</v>
      </c>
      <c r="B18" s="116">
        <v>14.476857999449136</v>
      </c>
      <c r="C18" s="116">
        <v>0.49629720037488961</v>
      </c>
      <c r="D18" s="116">
        <v>2.4670803736305933</v>
      </c>
      <c r="E18" s="116">
        <v>0.61642291194116272</v>
      </c>
      <c r="F18" s="116">
        <v>0.28742764354796391</v>
      </c>
      <c r="G18" s="116"/>
    </row>
    <row r="19" spans="1:7">
      <c r="A19" s="115" t="s">
        <v>33</v>
      </c>
      <c r="B19" s="116">
        <v>14.476857999449136</v>
      </c>
      <c r="C19" s="116">
        <v>0.49629720037488961</v>
      </c>
      <c r="D19" s="116">
        <v>2.4670803736305933</v>
      </c>
      <c r="E19" s="116">
        <v>0.61642291194116272</v>
      </c>
      <c r="F19" s="116">
        <v>0.28742764354796391</v>
      </c>
      <c r="G19" s="116"/>
    </row>
    <row r="20" spans="1:7" ht="30">
      <c r="A20" s="113" t="s">
        <v>34</v>
      </c>
      <c r="B20" s="119">
        <v>0.90574277117452717</v>
      </c>
      <c r="C20" s="119">
        <v>0.16894314774964725</v>
      </c>
      <c r="D20" s="119">
        <v>6.9510212310768891</v>
      </c>
      <c r="E20" s="119">
        <v>0.4208480741112624</v>
      </c>
      <c r="F20" s="119">
        <v>0.44229992391448203</v>
      </c>
      <c r="G20" s="119"/>
    </row>
    <row r="21" spans="1:7">
      <c r="A21" s="115" t="s">
        <v>35</v>
      </c>
      <c r="B21" s="116">
        <v>0.47861108208583314</v>
      </c>
      <c r="C21" s="116">
        <v>3.6633278488361815E-2</v>
      </c>
      <c r="D21" s="116">
        <v>0.1402330362533539</v>
      </c>
      <c r="E21" s="116">
        <v>0.14862721376842786</v>
      </c>
      <c r="F21" s="116">
        <v>2.7916099009869091E-2</v>
      </c>
      <c r="G21" s="116"/>
    </row>
    <row r="22" spans="1:7">
      <c r="A22" s="1"/>
      <c r="B22" s="1"/>
      <c r="C22" s="1"/>
      <c r="D22" s="1"/>
      <c r="E22" s="1"/>
      <c r="F22" s="1"/>
      <c r="G22" s="1"/>
    </row>
    <row r="23" spans="1:7">
      <c r="A23" s="1"/>
      <c r="B23" s="1"/>
      <c r="C23" s="1"/>
      <c r="D23" s="1"/>
      <c r="E23" s="1"/>
      <c r="F23" s="1"/>
      <c r="G23" s="1"/>
    </row>
    <row r="24" spans="1:7" ht="15.75">
      <c r="A24" s="121" t="s">
        <v>36</v>
      </c>
      <c r="B24" s="122">
        <v>57.156919894056138</v>
      </c>
      <c r="C24" s="122">
        <v>2.5932007979262366</v>
      </c>
      <c r="D24" s="122">
        <v>13.832571625012175</v>
      </c>
      <c r="E24" s="122">
        <v>14.897083680690381</v>
      </c>
      <c r="F24" s="122">
        <v>7.9367258616648826</v>
      </c>
      <c r="G24" s="122">
        <v>6.7542889575742562</v>
      </c>
    </row>
    <row r="25" spans="1:7">
      <c r="A25" s="1"/>
      <c r="B25" s="1"/>
      <c r="C25" s="1"/>
      <c r="D25" s="1"/>
      <c r="E25" s="1"/>
      <c r="F25" s="1"/>
      <c r="G25" s="1"/>
    </row>
  </sheetData>
  <mergeCells count="3">
    <mergeCell ref="E15:E16"/>
    <mergeCell ref="A1:G1"/>
    <mergeCell ref="A2:G2"/>
  </mergeCells>
  <hyperlinks>
    <hyperlink ref="A2" location="Sommaire!A1" display="Retour sommaire annexe" xr:uid="{EDAC9277-F242-4711-89EF-C14107B1A035}"/>
  </hyperlinks>
  <pageMargins left="0.25" right="0.25"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36A77-4C97-43F6-B988-A2D6C5EEF70E}">
  <dimension ref="A1:G25"/>
  <sheetViews>
    <sheetView showGridLines="0" view="pageBreakPreview" topLeftCell="A10" zoomScaleNormal="100" zoomScaleSheetLayoutView="100" workbookViewId="0">
      <selection activeCell="F24" sqref="F24"/>
    </sheetView>
  </sheetViews>
  <sheetFormatPr defaultColWidth="11.42578125" defaultRowHeight="15"/>
  <cols>
    <col min="1" max="1" width="26.140625" customWidth="1"/>
    <col min="2" max="7" width="18.140625" customWidth="1"/>
  </cols>
  <sheetData>
    <row r="1" spans="1:7" ht="18">
      <c r="A1" s="127" t="s">
        <v>37</v>
      </c>
      <c r="B1" s="127"/>
      <c r="C1" s="127"/>
      <c r="D1" s="127"/>
      <c r="E1" s="127"/>
      <c r="F1" s="127"/>
      <c r="G1" s="127"/>
    </row>
    <row r="2" spans="1:7">
      <c r="A2" s="137" t="s">
        <v>14</v>
      </c>
      <c r="B2" s="137"/>
      <c r="C2" s="137"/>
      <c r="D2" s="137"/>
      <c r="E2" s="137"/>
      <c r="F2" s="137"/>
      <c r="G2" s="137"/>
    </row>
    <row r="3" spans="1:7">
      <c r="A3" s="1"/>
      <c r="B3" s="1"/>
      <c r="C3" s="1"/>
      <c r="D3" s="1"/>
      <c r="E3" s="1"/>
      <c r="F3" s="1"/>
      <c r="G3" s="1"/>
    </row>
    <row r="4" spans="1:7">
      <c r="A4" s="1"/>
      <c r="B4" s="1"/>
      <c r="C4" s="1"/>
      <c r="D4" s="1"/>
      <c r="E4" s="1"/>
      <c r="F4" s="1"/>
      <c r="G4" s="1"/>
    </row>
    <row r="5" spans="1:7">
      <c r="A5" s="110" t="s">
        <v>18</v>
      </c>
      <c r="B5" s="1"/>
      <c r="C5" s="1"/>
      <c r="D5" s="1"/>
      <c r="E5" s="1"/>
      <c r="F5" s="1"/>
      <c r="G5" s="1"/>
    </row>
    <row r="6" spans="1:7">
      <c r="A6" s="1"/>
      <c r="B6" s="1"/>
      <c r="C6" s="1"/>
      <c r="D6" s="1"/>
      <c r="E6" s="1"/>
      <c r="F6" s="1"/>
      <c r="G6" s="1"/>
    </row>
    <row r="7" spans="1:7">
      <c r="A7" s="1"/>
      <c r="B7" s="1"/>
      <c r="C7" s="1"/>
      <c r="D7" s="1"/>
      <c r="E7" s="1"/>
      <c r="F7" s="1"/>
      <c r="G7" s="1"/>
    </row>
    <row r="8" spans="1:7" ht="45">
      <c r="A8" s="111" t="s">
        <v>38</v>
      </c>
      <c r="B8" s="112" t="s">
        <v>20</v>
      </c>
      <c r="C8" s="112" t="s">
        <v>21</v>
      </c>
      <c r="D8" s="112" t="s">
        <v>8</v>
      </c>
      <c r="E8" s="112" t="s">
        <v>22</v>
      </c>
      <c r="F8" s="112" t="s">
        <v>10</v>
      </c>
      <c r="G8" s="112" t="s">
        <v>11</v>
      </c>
    </row>
    <row r="9" spans="1:7">
      <c r="A9" s="113" t="s">
        <v>23</v>
      </c>
      <c r="B9" s="114">
        <v>9.7101924463888896</v>
      </c>
      <c r="C9" s="114">
        <v>10.712638455478087</v>
      </c>
      <c r="D9" s="114">
        <v>20.449298150093593</v>
      </c>
      <c r="E9" s="114">
        <v>13.733060038372516</v>
      </c>
      <c r="F9" s="114">
        <v>14.795710249601347</v>
      </c>
      <c r="G9" s="114">
        <v>11.432356704957936</v>
      </c>
    </row>
    <row r="10" spans="1:7">
      <c r="A10" s="113" t="s">
        <v>24</v>
      </c>
      <c r="B10" s="114">
        <v>1.4275645705093456</v>
      </c>
      <c r="C10" s="114">
        <v>2.9938027362547848</v>
      </c>
      <c r="D10" s="114">
        <v>5.3629000220961105</v>
      </c>
      <c r="E10" s="114">
        <v>1.9838295077018722</v>
      </c>
      <c r="F10" s="114">
        <v>3.7891763910366527</v>
      </c>
      <c r="G10" s="114">
        <v>2.8944737630625554</v>
      </c>
    </row>
    <row r="11" spans="1:7">
      <c r="A11" s="115" t="s">
        <v>25</v>
      </c>
      <c r="B11" s="116">
        <f t="shared" ref="B11:G11" si="0">SUM(B9:B10)</f>
        <v>11.137757016898234</v>
      </c>
      <c r="C11" s="116">
        <f t="shared" si="0"/>
        <v>13.706441191732871</v>
      </c>
      <c r="D11" s="116">
        <f t="shared" si="0"/>
        <v>25.812198172189703</v>
      </c>
      <c r="E11" s="116">
        <f t="shared" si="0"/>
        <v>15.716889546074388</v>
      </c>
      <c r="F11" s="116">
        <f t="shared" si="0"/>
        <v>18.584886640638</v>
      </c>
      <c r="G11" s="116">
        <f t="shared" si="0"/>
        <v>14.326830468020491</v>
      </c>
    </row>
    <row r="12" spans="1:7">
      <c r="A12" s="113" t="s">
        <v>26</v>
      </c>
      <c r="B12" s="114">
        <v>3.2243388594524802</v>
      </c>
      <c r="C12" s="114">
        <v>3.2194022331208871</v>
      </c>
      <c r="D12" s="114">
        <v>3.8333827440449442</v>
      </c>
      <c r="E12" s="114">
        <v>3.1645288974928891</v>
      </c>
      <c r="F12" s="114">
        <v>3.9385401444624923</v>
      </c>
      <c r="G12" s="114">
        <v>4.1924618669767941</v>
      </c>
    </row>
    <row r="13" spans="1:7">
      <c r="A13" s="113" t="s">
        <v>27</v>
      </c>
      <c r="B13" s="117">
        <v>7.1391291134037758</v>
      </c>
      <c r="C13" s="117">
        <v>45.902412854275511</v>
      </c>
      <c r="D13" s="117">
        <v>35.701711109758911</v>
      </c>
      <c r="E13" s="118"/>
      <c r="F13" s="118"/>
      <c r="G13" s="117">
        <v>30.699593171935909</v>
      </c>
    </row>
    <row r="14" spans="1:7">
      <c r="A14" s="113" t="s">
        <v>28</v>
      </c>
      <c r="B14" s="117">
        <v>106.60267086635449</v>
      </c>
      <c r="C14" s="117">
        <v>131.26219875915658</v>
      </c>
      <c r="D14" s="117">
        <v>260.8104760664508</v>
      </c>
      <c r="E14" s="117">
        <v>65.584231883402524</v>
      </c>
      <c r="F14" s="117">
        <v>212.9528788106071</v>
      </c>
      <c r="G14" s="117">
        <v>167.25245798462322</v>
      </c>
    </row>
    <row r="15" spans="1:7">
      <c r="A15" s="113" t="s">
        <v>29</v>
      </c>
      <c r="B15" s="119">
        <v>14.055504476395445</v>
      </c>
      <c r="C15" s="119"/>
      <c r="D15" s="119">
        <v>0</v>
      </c>
      <c r="E15" s="138">
        <v>160.04671586830199</v>
      </c>
      <c r="F15" s="119"/>
      <c r="G15" s="119"/>
    </row>
    <row r="16" spans="1:7" ht="30">
      <c r="A16" s="113" t="s">
        <v>30</v>
      </c>
      <c r="B16" s="119">
        <v>123.91568185890935</v>
      </c>
      <c r="C16" s="118"/>
      <c r="D16" s="119">
        <v>250.04507033585176</v>
      </c>
      <c r="E16" s="139"/>
      <c r="F16" s="119">
        <v>181.08830905032488</v>
      </c>
      <c r="G16" s="119">
        <v>43.564576548850148</v>
      </c>
    </row>
    <row r="17" spans="1:7" ht="45">
      <c r="A17" s="113" t="s">
        <v>31</v>
      </c>
      <c r="B17" s="118"/>
      <c r="C17" s="118"/>
      <c r="D17" s="118"/>
      <c r="E17" s="119">
        <v>8.7741761004324701</v>
      </c>
      <c r="F17" s="118"/>
      <c r="G17" s="118"/>
    </row>
    <row r="18" spans="1:7" ht="30">
      <c r="A18" s="120" t="s">
        <v>32</v>
      </c>
      <c r="B18" s="116">
        <v>43.65738718015993</v>
      </c>
      <c r="C18" s="116">
        <v>23.537731770475872</v>
      </c>
      <c r="D18" s="116">
        <v>57.096726813615199</v>
      </c>
      <c r="E18" s="116">
        <v>10.869663169167771</v>
      </c>
      <c r="F18" s="116">
        <v>10.889118339268546</v>
      </c>
      <c r="G18" s="116"/>
    </row>
    <row r="19" spans="1:7">
      <c r="A19" s="115" t="s">
        <v>33</v>
      </c>
      <c r="B19" s="116">
        <v>43.65738718015993</v>
      </c>
      <c r="C19" s="116">
        <v>23.537731770475872</v>
      </c>
      <c r="D19" s="116">
        <v>57.096726813615199</v>
      </c>
      <c r="E19" s="116">
        <v>10.869663169167771</v>
      </c>
      <c r="F19" s="116">
        <v>10.889118339268546</v>
      </c>
      <c r="G19" s="116"/>
    </row>
    <row r="20" spans="1:7" ht="30">
      <c r="A20" s="113" t="s">
        <v>34</v>
      </c>
      <c r="B20" s="119">
        <v>2.8953471990724684</v>
      </c>
      <c r="C20" s="119">
        <v>8.1065391623650687</v>
      </c>
      <c r="D20" s="119">
        <v>169.42774831389954</v>
      </c>
      <c r="E20" s="119">
        <v>11.38851973923177</v>
      </c>
      <c r="F20" s="119">
        <v>16.756412687044019</v>
      </c>
      <c r="G20" s="119"/>
    </row>
    <row r="21" spans="1:7">
      <c r="A21" s="115" t="s">
        <v>35</v>
      </c>
      <c r="B21" s="116">
        <v>1.8349211601704221</v>
      </c>
      <c r="C21" s="116">
        <v>1.9551121965634517</v>
      </c>
      <c r="D21" s="116">
        <v>3.2492772637333389</v>
      </c>
      <c r="E21" s="116">
        <v>2.1898242820139746</v>
      </c>
      <c r="F21" s="116">
        <v>1.8176554046797597</v>
      </c>
      <c r="G21" s="116"/>
    </row>
    <row r="22" spans="1:7">
      <c r="A22" s="1"/>
      <c r="B22" s="1"/>
      <c r="C22" s="1"/>
      <c r="D22" s="1"/>
      <c r="E22" s="1"/>
      <c r="F22" s="1"/>
      <c r="G22" s="1"/>
    </row>
    <row r="23" spans="1:7">
      <c r="A23" s="1"/>
      <c r="B23" s="1"/>
      <c r="C23" s="1"/>
      <c r="D23" s="1"/>
      <c r="E23" s="1"/>
      <c r="F23" s="1"/>
      <c r="G23" s="1"/>
    </row>
    <row r="24" spans="1:7" ht="15.75">
      <c r="A24" s="121" t="s">
        <v>36</v>
      </c>
      <c r="B24" s="122">
        <v>217.68742665201097</v>
      </c>
      <c r="C24" s="122">
        <v>160.49107190888145</v>
      </c>
      <c r="D24" s="122">
        <v>346.42908603704802</v>
      </c>
      <c r="E24" s="122">
        <v>228.83853510529073</v>
      </c>
      <c r="F24" s="122">
        <v>387.10142821504013</v>
      </c>
      <c r="G24" s="122">
        <v>258.62144334347806</v>
      </c>
    </row>
    <row r="25" spans="1:7">
      <c r="A25" s="1"/>
      <c r="B25" s="1"/>
      <c r="C25" s="1"/>
      <c r="D25" s="1"/>
      <c r="E25" s="1"/>
      <c r="F25" s="1"/>
      <c r="G25" s="1"/>
    </row>
  </sheetData>
  <mergeCells count="3">
    <mergeCell ref="A1:G1"/>
    <mergeCell ref="E15:E16"/>
    <mergeCell ref="A2:G2"/>
  </mergeCells>
  <hyperlinks>
    <hyperlink ref="A2" location="Sommaire!A1" display="Retour sommaire annexe" xr:uid="{0388A031-B1D9-4674-8994-3BB1D35F836C}"/>
  </hyperlinks>
  <pageMargins left="0.25" right="0.25"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DAA8D"/>
  </sheetPr>
  <dimension ref="A1:S393"/>
  <sheetViews>
    <sheetView showGridLines="0" view="pageBreakPreview" topLeftCell="C143" zoomScaleNormal="100" zoomScaleSheetLayoutView="100" workbookViewId="0">
      <selection activeCell="E153" sqref="E153:H153"/>
    </sheetView>
  </sheetViews>
  <sheetFormatPr defaultColWidth="11.5703125" defaultRowHeight="14.25"/>
  <cols>
    <col min="1" max="2" width="11.42578125" style="1" hidden="1" customWidth="1"/>
    <col min="3" max="3" width="3.28515625" style="1" customWidth="1"/>
    <col min="4" max="4" width="25.28515625" style="4" bestFit="1" customWidth="1"/>
    <col min="5" max="5" width="16.7109375" style="1" customWidth="1"/>
    <col min="6" max="6" width="18.28515625" style="1" customWidth="1"/>
    <col min="7" max="17" width="16.7109375" style="1" customWidth="1"/>
    <col min="18" max="16384" width="11.5703125" style="1"/>
  </cols>
  <sheetData>
    <row r="1" spans="3:12" ht="18">
      <c r="C1" s="127" t="s">
        <v>0</v>
      </c>
      <c r="D1" s="127"/>
      <c r="E1" s="127"/>
      <c r="F1" s="127"/>
      <c r="G1" s="127"/>
      <c r="H1" s="127"/>
      <c r="I1" s="127"/>
      <c r="J1" s="127"/>
      <c r="K1" s="6"/>
      <c r="L1" s="95" t="s">
        <v>39</v>
      </c>
    </row>
    <row r="2" spans="3:12">
      <c r="C2" s="2"/>
      <c r="D2" s="137" t="s">
        <v>14</v>
      </c>
      <c r="E2" s="137"/>
      <c r="F2" s="137"/>
      <c r="G2" s="137"/>
      <c r="H2" s="137"/>
      <c r="I2" s="137"/>
      <c r="J2" s="137"/>
      <c r="K2" s="6"/>
      <c r="L2" s="2"/>
    </row>
    <row r="3" spans="3:12">
      <c r="C3" s="2"/>
      <c r="D3" s="6"/>
      <c r="E3" s="2"/>
      <c r="F3" s="2"/>
      <c r="G3" s="2"/>
      <c r="K3" s="6"/>
      <c r="L3" s="2"/>
    </row>
    <row r="4" spans="3:12">
      <c r="C4" s="2"/>
      <c r="D4" s="6"/>
      <c r="E4" s="2"/>
      <c r="F4" s="2"/>
      <c r="G4" s="2"/>
      <c r="K4" s="6"/>
      <c r="L4" s="2"/>
    </row>
    <row r="5" spans="3:12">
      <c r="C5" s="2"/>
      <c r="D5" s="23" t="s">
        <v>40</v>
      </c>
      <c r="E5" s="23"/>
      <c r="F5" s="23"/>
      <c r="G5" s="23"/>
      <c r="H5" s="23"/>
      <c r="I5" s="23"/>
      <c r="J5" s="23"/>
      <c r="K5" s="6"/>
      <c r="L5" s="2"/>
    </row>
    <row r="6" spans="3:12">
      <c r="C6" s="2"/>
      <c r="D6" s="23" t="s">
        <v>41</v>
      </c>
      <c r="E6" s="23"/>
      <c r="F6" s="23"/>
      <c r="G6" s="23"/>
      <c r="H6" s="23"/>
      <c r="I6" s="23"/>
      <c r="J6" s="23"/>
      <c r="K6" s="6"/>
      <c r="L6" s="2"/>
    </row>
    <row r="7" spans="3:12">
      <c r="C7" s="2"/>
      <c r="D7" s="23" t="s">
        <v>42</v>
      </c>
      <c r="E7" s="23"/>
      <c r="F7" s="23"/>
      <c r="G7" s="23"/>
      <c r="H7" s="23"/>
      <c r="I7" s="23"/>
      <c r="J7" s="23"/>
      <c r="K7" s="6"/>
      <c r="L7" s="2"/>
    </row>
    <row r="8" spans="3:12">
      <c r="C8" s="2"/>
      <c r="D8" s="23" t="s">
        <v>43</v>
      </c>
      <c r="E8" s="23"/>
      <c r="F8" s="23"/>
      <c r="G8" s="23"/>
      <c r="H8" s="23"/>
      <c r="I8" s="23"/>
      <c r="J8" s="23"/>
      <c r="K8" s="6"/>
      <c r="L8" s="2"/>
    </row>
    <row r="9" spans="3:12">
      <c r="C9" s="2"/>
      <c r="D9" s="23" t="s">
        <v>44</v>
      </c>
      <c r="E9" s="23"/>
      <c r="F9" s="23"/>
      <c r="G9" s="23"/>
      <c r="H9" s="23"/>
      <c r="I9" s="23"/>
      <c r="J9" s="23"/>
      <c r="K9" s="6"/>
      <c r="L9" s="2"/>
    </row>
    <row r="10" spans="3:12">
      <c r="C10" s="2"/>
      <c r="D10" s="23" t="s">
        <v>45</v>
      </c>
      <c r="E10" s="23"/>
      <c r="F10" s="23"/>
      <c r="G10" s="23"/>
      <c r="H10" s="23"/>
      <c r="I10" s="23"/>
      <c r="J10" s="23"/>
      <c r="K10" s="6"/>
      <c r="L10" s="2"/>
    </row>
    <row r="11" spans="3:12">
      <c r="C11" s="2"/>
      <c r="D11" s="23" t="s">
        <v>46</v>
      </c>
      <c r="E11" s="23"/>
      <c r="F11" s="23"/>
      <c r="G11" s="23"/>
      <c r="H11" s="23"/>
      <c r="I11" s="23"/>
      <c r="J11" s="23"/>
      <c r="K11" s="6"/>
      <c r="L11" s="2"/>
    </row>
    <row r="12" spans="3:12">
      <c r="C12" s="2"/>
      <c r="D12" s="23" t="s">
        <v>47</v>
      </c>
      <c r="E12" s="23"/>
      <c r="F12" s="23"/>
      <c r="G12" s="23"/>
      <c r="H12" s="23"/>
      <c r="I12" s="23"/>
      <c r="J12" s="23"/>
      <c r="K12" s="6"/>
      <c r="L12" s="2"/>
    </row>
    <row r="13" spans="3:12">
      <c r="C13" s="2"/>
      <c r="D13" s="23" t="s">
        <v>48</v>
      </c>
      <c r="E13" s="23"/>
      <c r="F13" s="23"/>
      <c r="G13" s="23"/>
      <c r="H13" s="23"/>
      <c r="I13" s="23"/>
      <c r="J13" s="23"/>
      <c r="K13" s="6"/>
      <c r="L13" s="2"/>
    </row>
    <row r="14" spans="3:12">
      <c r="C14" s="2"/>
      <c r="D14" s="23" t="s">
        <v>49</v>
      </c>
      <c r="E14" s="23"/>
      <c r="F14" s="23"/>
      <c r="G14" s="23"/>
      <c r="H14" s="23"/>
      <c r="I14" s="23"/>
      <c r="J14" s="23"/>
      <c r="K14" s="6"/>
      <c r="L14" s="2"/>
    </row>
    <row r="15" spans="3:12">
      <c r="C15" s="2"/>
      <c r="D15" s="23" t="s">
        <v>50</v>
      </c>
      <c r="E15" s="23"/>
      <c r="F15" s="23"/>
      <c r="G15" s="23"/>
      <c r="H15" s="23"/>
      <c r="I15" s="23"/>
      <c r="J15" s="23"/>
      <c r="K15" s="6"/>
      <c r="L15" s="2"/>
    </row>
    <row r="16" spans="3:12">
      <c r="C16" s="2"/>
      <c r="D16" s="23" t="s">
        <v>51</v>
      </c>
      <c r="E16" s="23"/>
      <c r="F16" s="23"/>
      <c r="G16" s="23"/>
      <c r="H16" s="23"/>
      <c r="I16" s="23"/>
      <c r="J16" s="23"/>
      <c r="K16" s="6"/>
      <c r="L16" s="2"/>
    </row>
    <row r="17" spans="1:12">
      <c r="C17" s="2"/>
      <c r="D17" s="6"/>
      <c r="E17" s="2"/>
      <c r="F17" s="2"/>
      <c r="G17" s="2"/>
      <c r="H17" s="2"/>
      <c r="I17" s="2"/>
      <c r="J17" s="2"/>
      <c r="K17" s="6"/>
      <c r="L17" s="2"/>
    </row>
    <row r="18" spans="1:12" ht="18">
      <c r="A18" s="143"/>
      <c r="C18" s="127" t="str">
        <f>D5</f>
        <v>OMR - Coûts de synthèse</v>
      </c>
      <c r="D18" s="127"/>
      <c r="E18" s="127"/>
      <c r="F18" s="127"/>
      <c r="G18" s="127"/>
      <c r="H18" s="127"/>
      <c r="I18" s="127"/>
      <c r="J18" s="127"/>
      <c r="K18" s="6"/>
      <c r="L18" s="2"/>
    </row>
    <row r="19" spans="1:12">
      <c r="A19" s="143"/>
      <c r="C19" s="142" t="s">
        <v>52</v>
      </c>
      <c r="D19" s="142"/>
      <c r="E19" s="2"/>
      <c r="F19" s="2"/>
      <c r="G19" s="2"/>
      <c r="H19" s="2"/>
      <c r="I19" s="2"/>
      <c r="J19" s="2"/>
      <c r="K19" s="6"/>
      <c r="L19" s="2"/>
    </row>
    <row r="20" spans="1:12">
      <c r="A20" s="143"/>
      <c r="C20" s="29"/>
      <c r="D20" s="29"/>
      <c r="E20" s="2"/>
      <c r="F20" s="2"/>
      <c r="G20" s="2"/>
      <c r="H20" s="2"/>
      <c r="I20" s="2"/>
      <c r="J20" s="2"/>
      <c r="K20" s="6"/>
      <c r="L20" s="2"/>
    </row>
    <row r="21" spans="1:12">
      <c r="A21" s="143"/>
      <c r="C21" s="29"/>
      <c r="D21" s="110" t="s">
        <v>16</v>
      </c>
      <c r="E21" s="2"/>
      <c r="F21" s="2"/>
      <c r="G21" s="2"/>
      <c r="H21" s="2"/>
      <c r="I21" s="2"/>
      <c r="J21" s="2"/>
      <c r="K21" s="6"/>
      <c r="L21" s="2"/>
    </row>
    <row r="22" spans="1:12">
      <c r="A22" s="143"/>
      <c r="C22" s="29"/>
      <c r="D22" s="29"/>
      <c r="E22" s="2"/>
      <c r="F22" s="2"/>
      <c r="G22" s="2"/>
      <c r="H22" s="2"/>
      <c r="I22" s="2"/>
      <c r="J22" s="2"/>
      <c r="K22" s="6"/>
      <c r="L22" s="2"/>
    </row>
    <row r="23" spans="1:12">
      <c r="A23" s="143"/>
      <c r="C23" s="2"/>
      <c r="D23" s="2"/>
      <c r="E23" s="5" t="s">
        <v>36</v>
      </c>
      <c r="I23" s="2"/>
      <c r="J23" s="2"/>
      <c r="K23" s="6"/>
      <c r="L23" s="2"/>
    </row>
    <row r="24" spans="1:12">
      <c r="A24" s="143"/>
      <c r="C24" s="2"/>
      <c r="D24" s="8" t="s">
        <v>53</v>
      </c>
      <c r="E24" s="9">
        <v>38</v>
      </c>
      <c r="G24" s="2"/>
      <c r="I24" s="2"/>
      <c r="J24" s="2"/>
      <c r="K24" s="6"/>
      <c r="L24" s="2"/>
    </row>
    <row r="25" spans="1:12">
      <c r="A25" s="143"/>
      <c r="C25" s="2"/>
      <c r="D25" s="8" t="s">
        <v>54</v>
      </c>
      <c r="E25" s="10">
        <v>7430323</v>
      </c>
      <c r="G25" s="2"/>
      <c r="I25" s="2"/>
      <c r="J25" s="2"/>
      <c r="K25" s="6"/>
      <c r="L25" s="2"/>
    </row>
    <row r="26" spans="1:12">
      <c r="A26" s="143"/>
      <c r="C26" s="2"/>
      <c r="D26" s="8" t="s">
        <v>55</v>
      </c>
      <c r="E26" s="11">
        <v>249.51762123934586</v>
      </c>
      <c r="G26" s="2"/>
      <c r="I26" s="2"/>
      <c r="J26" s="2"/>
      <c r="K26" s="6"/>
      <c r="L26" s="2"/>
    </row>
    <row r="27" spans="1:12">
      <c r="A27" s="143"/>
      <c r="C27" s="2"/>
      <c r="D27" s="6"/>
      <c r="E27" s="2"/>
      <c r="G27" s="2"/>
      <c r="I27" s="2"/>
      <c r="J27" s="2"/>
      <c r="K27" s="6"/>
      <c r="L27" s="2"/>
    </row>
    <row r="28" spans="1:12">
      <c r="A28" s="143"/>
      <c r="C28" s="2"/>
      <c r="D28" s="2"/>
      <c r="E28" s="5" t="s">
        <v>36</v>
      </c>
      <c r="G28" s="2"/>
      <c r="I28" s="2"/>
      <c r="J28" s="2"/>
      <c r="K28" s="6"/>
      <c r="L28" s="2"/>
    </row>
    <row r="29" spans="1:12" ht="13.9" customHeight="1">
      <c r="A29" s="143"/>
      <c r="C29" s="141" t="s">
        <v>56</v>
      </c>
      <c r="D29" s="44" t="s">
        <v>57</v>
      </c>
      <c r="E29" s="73">
        <v>53.006300000000003</v>
      </c>
      <c r="G29" s="2"/>
      <c r="I29" s="2"/>
      <c r="J29" s="2"/>
      <c r="K29" s="6"/>
      <c r="L29" s="2"/>
    </row>
    <row r="30" spans="1:12">
      <c r="A30" s="143"/>
      <c r="C30" s="141"/>
      <c r="D30" s="45" t="s">
        <v>58</v>
      </c>
      <c r="E30" s="74">
        <v>47.200540000000004</v>
      </c>
      <c r="G30" s="2"/>
      <c r="I30" s="2"/>
      <c r="J30" s="2"/>
      <c r="K30" s="6"/>
      <c r="L30" s="2"/>
    </row>
    <row r="31" spans="1:12">
      <c r="A31" s="143"/>
      <c r="C31" s="141"/>
      <c r="D31" s="46" t="s">
        <v>59</v>
      </c>
      <c r="E31" s="73">
        <v>58.866999999999997</v>
      </c>
      <c r="G31" s="2"/>
      <c r="I31" s="2"/>
      <c r="J31" s="2"/>
      <c r="K31" s="6"/>
      <c r="L31" s="2"/>
    </row>
    <row r="32" spans="1:12">
      <c r="A32" s="143"/>
      <c r="C32" s="141"/>
      <c r="D32" s="45" t="s">
        <v>60</v>
      </c>
      <c r="E32" s="74">
        <v>75.737579999999994</v>
      </c>
      <c r="G32" s="2"/>
      <c r="I32" s="2"/>
      <c r="J32" s="2"/>
      <c r="K32" s="6"/>
      <c r="L32" s="2"/>
    </row>
    <row r="33" spans="1:12">
      <c r="A33" s="143"/>
      <c r="C33" s="141"/>
      <c r="D33" s="44" t="s">
        <v>61</v>
      </c>
      <c r="E33" s="73">
        <v>67.911799999999999</v>
      </c>
      <c r="G33" s="2"/>
      <c r="I33" s="2"/>
      <c r="J33" s="2"/>
      <c r="K33" s="6"/>
      <c r="L33" s="2"/>
    </row>
    <row r="34" spans="1:12">
      <c r="A34" s="143"/>
      <c r="C34" s="49"/>
      <c r="D34" s="1"/>
      <c r="G34" s="2"/>
      <c r="I34" s="2"/>
      <c r="J34" s="2"/>
      <c r="K34" s="6"/>
      <c r="L34" s="2"/>
    </row>
    <row r="35" spans="1:12">
      <c r="A35" s="143"/>
      <c r="C35" s="2"/>
      <c r="D35" s="2"/>
      <c r="E35" s="13"/>
      <c r="G35" s="2"/>
      <c r="I35" s="2"/>
      <c r="J35" s="2"/>
      <c r="K35" s="6"/>
      <c r="L35" s="2"/>
    </row>
    <row r="36" spans="1:12">
      <c r="A36" s="143"/>
      <c r="C36" s="2"/>
      <c r="D36" s="2"/>
      <c r="E36" s="5" t="s">
        <v>36</v>
      </c>
      <c r="G36" s="2"/>
      <c r="I36" s="2"/>
      <c r="J36" s="2"/>
      <c r="K36" s="6"/>
      <c r="L36" s="2"/>
    </row>
    <row r="37" spans="1:12">
      <c r="A37" s="143"/>
      <c r="C37" s="140" t="s">
        <v>62</v>
      </c>
      <c r="D37" s="14" t="s">
        <v>57</v>
      </c>
      <c r="E37" s="68">
        <v>242.58550000000002</v>
      </c>
      <c r="G37" s="2"/>
      <c r="I37" s="2"/>
      <c r="J37" s="2"/>
      <c r="K37" s="6"/>
      <c r="L37" s="2"/>
    </row>
    <row r="38" spans="1:12">
      <c r="A38" s="143"/>
      <c r="C38" s="140"/>
      <c r="D38" s="16" t="s">
        <v>58</v>
      </c>
      <c r="E38" s="69">
        <v>211.89299</v>
      </c>
      <c r="G38" s="2"/>
      <c r="I38" s="2"/>
      <c r="J38" s="2"/>
      <c r="K38" s="6"/>
      <c r="L38" s="2"/>
    </row>
    <row r="39" spans="1:12">
      <c r="A39" s="143"/>
      <c r="C39" s="140"/>
      <c r="D39" s="14" t="s">
        <v>59</v>
      </c>
      <c r="E39" s="68">
        <v>257.5616</v>
      </c>
      <c r="G39" s="2"/>
      <c r="I39" s="2"/>
      <c r="J39" s="2"/>
      <c r="K39" s="6"/>
      <c r="L39" s="2"/>
    </row>
    <row r="40" spans="1:12">
      <c r="A40" s="143"/>
      <c r="C40" s="140"/>
      <c r="D40" s="16" t="s">
        <v>60</v>
      </c>
      <c r="E40" s="69">
        <v>304.95805000000001</v>
      </c>
      <c r="G40" s="2"/>
      <c r="I40" s="2"/>
      <c r="J40" s="2"/>
      <c r="K40" s="6"/>
      <c r="L40" s="2"/>
    </row>
    <row r="41" spans="1:12">
      <c r="A41" s="143"/>
      <c r="C41" s="140"/>
      <c r="D41" s="14" t="s">
        <v>61</v>
      </c>
      <c r="E41" s="68">
        <v>281.036025</v>
      </c>
      <c r="G41" s="2"/>
      <c r="I41" s="2"/>
      <c r="J41" s="2"/>
      <c r="K41" s="6"/>
      <c r="L41" s="2"/>
    </row>
    <row r="42" spans="1:12">
      <c r="A42" s="143"/>
      <c r="C42" s="50"/>
      <c r="D42" s="1"/>
      <c r="G42" s="2"/>
      <c r="I42" s="2"/>
      <c r="J42" s="2"/>
      <c r="K42" s="6"/>
      <c r="L42" s="2"/>
    </row>
    <row r="43" spans="1:12">
      <c r="A43" s="143"/>
      <c r="C43" s="2"/>
      <c r="D43" s="6"/>
      <c r="E43" s="2"/>
      <c r="F43" s="2"/>
      <c r="G43" s="2"/>
      <c r="H43" s="2"/>
      <c r="I43" s="2"/>
      <c r="J43" s="2"/>
      <c r="K43" s="6"/>
      <c r="L43" s="2"/>
    </row>
    <row r="44" spans="1:12">
      <c r="A44" s="143"/>
      <c r="C44" s="2"/>
      <c r="D44" s="6"/>
      <c r="E44" s="2"/>
      <c r="F44" s="2"/>
      <c r="G44" s="2"/>
      <c r="H44" s="2"/>
      <c r="I44" s="2"/>
      <c r="J44" s="2"/>
      <c r="K44" s="6"/>
      <c r="L44" s="2"/>
    </row>
    <row r="45" spans="1:12" ht="18">
      <c r="A45" s="143"/>
      <c r="C45" s="127" t="str">
        <f>D6</f>
        <v>OMR - Charges par étape technique</v>
      </c>
      <c r="D45" s="127"/>
      <c r="E45" s="127"/>
      <c r="F45" s="127"/>
      <c r="G45" s="127"/>
      <c r="H45" s="127"/>
      <c r="I45" s="127"/>
      <c r="J45" s="127"/>
      <c r="K45" s="6"/>
      <c r="L45" s="2"/>
    </row>
    <row r="46" spans="1:12">
      <c r="A46" s="143"/>
      <c r="C46" s="142" t="s">
        <v>52</v>
      </c>
      <c r="D46" s="142"/>
      <c r="E46" s="2"/>
      <c r="F46" s="2"/>
      <c r="G46" s="2"/>
      <c r="H46" s="2"/>
      <c r="I46" s="2"/>
      <c r="J46" s="2"/>
      <c r="K46" s="6"/>
      <c r="L46" s="2"/>
    </row>
    <row r="47" spans="1:12">
      <c r="A47" s="143"/>
      <c r="C47" s="29"/>
      <c r="D47" s="29"/>
      <c r="E47" s="2"/>
      <c r="F47" s="2"/>
      <c r="G47" s="2"/>
      <c r="H47" s="2"/>
      <c r="I47" s="2"/>
      <c r="J47" s="2"/>
      <c r="K47" s="6"/>
      <c r="L47" s="2"/>
    </row>
    <row r="48" spans="1:12">
      <c r="A48" s="143"/>
      <c r="C48" s="29"/>
      <c r="D48" s="110" t="s">
        <v>63</v>
      </c>
      <c r="E48" s="2"/>
      <c r="F48" s="2"/>
      <c r="G48" s="2"/>
      <c r="H48" s="2"/>
      <c r="I48" s="2"/>
      <c r="J48" s="2"/>
      <c r="K48" s="6"/>
      <c r="L48" s="2"/>
    </row>
    <row r="49" spans="1:12">
      <c r="A49" s="143"/>
      <c r="C49" s="29"/>
      <c r="D49" s="29"/>
      <c r="E49" s="2"/>
      <c r="F49" s="2"/>
      <c r="G49" s="2"/>
      <c r="H49" s="2"/>
      <c r="I49" s="2"/>
      <c r="J49" s="2"/>
      <c r="K49" s="6"/>
      <c r="L49" s="2"/>
    </row>
    <row r="50" spans="1:12">
      <c r="A50" s="143"/>
      <c r="C50" s="2"/>
      <c r="D50" s="2"/>
      <c r="E50" s="5" t="s">
        <v>27</v>
      </c>
      <c r="F50" s="5" t="s">
        <v>28</v>
      </c>
      <c r="G50" s="5" t="s">
        <v>64</v>
      </c>
      <c r="H50" s="5" t="s">
        <v>65</v>
      </c>
      <c r="I50" s="2"/>
      <c r="J50" s="2"/>
      <c r="K50" s="6"/>
      <c r="L50" s="2"/>
    </row>
    <row r="51" spans="1:12">
      <c r="A51" s="143"/>
      <c r="C51" s="2"/>
      <c r="D51" s="8" t="s">
        <v>53</v>
      </c>
      <c r="E51" s="9">
        <v>34</v>
      </c>
      <c r="F51" s="9">
        <v>35</v>
      </c>
      <c r="G51" s="9">
        <v>6</v>
      </c>
      <c r="H51" s="9">
        <v>32.31</v>
      </c>
      <c r="I51" s="2"/>
      <c r="K51" s="6"/>
      <c r="L51" s="2"/>
    </row>
    <row r="52" spans="1:12">
      <c r="A52" s="143"/>
      <c r="C52" s="2"/>
      <c r="D52" s="6"/>
      <c r="E52" s="2"/>
      <c r="F52" s="2"/>
      <c r="G52" s="2"/>
      <c r="H52" s="2"/>
      <c r="I52" s="2"/>
      <c r="K52" s="6"/>
      <c r="L52" s="2"/>
    </row>
    <row r="53" spans="1:12">
      <c r="A53" s="143"/>
      <c r="C53" s="2"/>
      <c r="D53" s="2"/>
      <c r="E53" s="5" t="s">
        <v>27</v>
      </c>
      <c r="F53" s="5" t="s">
        <v>28</v>
      </c>
      <c r="G53" s="5" t="s">
        <v>64</v>
      </c>
      <c r="H53" s="5" t="s">
        <v>65</v>
      </c>
      <c r="I53" s="2"/>
      <c r="K53" s="6"/>
      <c r="L53" s="2"/>
    </row>
    <row r="54" spans="1:12" ht="16.899999999999999" customHeight="1">
      <c r="A54" s="143"/>
      <c r="C54" s="141" t="s">
        <v>56</v>
      </c>
      <c r="D54" s="44" t="s">
        <v>57</v>
      </c>
      <c r="E54" s="64">
        <v>1.1913736870771765</v>
      </c>
      <c r="F54" s="64">
        <v>25.97918025884146</v>
      </c>
      <c r="G54" s="73">
        <v>3.6133179774547068</v>
      </c>
      <c r="H54" s="73">
        <v>22.869010000000003</v>
      </c>
      <c r="I54" s="2"/>
      <c r="K54" s="6"/>
      <c r="L54" s="2"/>
    </row>
    <row r="55" spans="1:12">
      <c r="A55" s="143"/>
      <c r="C55" s="141"/>
      <c r="D55" s="45" t="s">
        <v>58</v>
      </c>
      <c r="E55" s="65">
        <v>1.0885437339876451</v>
      </c>
      <c r="F55" s="74">
        <v>24.117244650849095</v>
      </c>
      <c r="G55" s="74">
        <v>3.1214712695291111</v>
      </c>
      <c r="H55" s="74">
        <v>13.154060000000005</v>
      </c>
      <c r="I55" s="2"/>
      <c r="K55" s="6"/>
      <c r="L55" s="2"/>
    </row>
    <row r="56" spans="1:12" s="32" customFormat="1" ht="17.45" customHeight="1">
      <c r="A56" s="143"/>
      <c r="C56" s="141"/>
      <c r="D56" s="46" t="s">
        <v>59</v>
      </c>
      <c r="E56" s="64">
        <v>2.0870074665893248</v>
      </c>
      <c r="F56" s="73">
        <v>29.656807806909327</v>
      </c>
      <c r="G56" s="73">
        <v>3.69172585890959</v>
      </c>
      <c r="H56" s="73">
        <v>29.87529</v>
      </c>
      <c r="I56" s="33"/>
      <c r="J56" s="1"/>
      <c r="K56" s="6"/>
      <c r="L56" s="2"/>
    </row>
    <row r="57" spans="1:12">
      <c r="A57" s="143"/>
      <c r="C57" s="141"/>
      <c r="D57" s="45" t="s">
        <v>60</v>
      </c>
      <c r="E57" s="65">
        <v>3.5476915616911811</v>
      </c>
      <c r="F57" s="74">
        <v>34.682938005150952</v>
      </c>
      <c r="G57" s="74">
        <v>10.515229738987685</v>
      </c>
      <c r="H57" s="74">
        <v>38.754928</v>
      </c>
      <c r="I57" s="2"/>
      <c r="K57" s="6"/>
      <c r="L57" s="2"/>
    </row>
    <row r="58" spans="1:12">
      <c r="A58" s="143"/>
      <c r="C58" s="141"/>
      <c r="D58" s="44" t="s">
        <v>61</v>
      </c>
      <c r="E58" s="64">
        <v>2.43484988124104</v>
      </c>
      <c r="F58" s="73">
        <v>33.259968790850792</v>
      </c>
      <c r="G58" s="73">
        <v>4.8353574974749547</v>
      </c>
      <c r="H58" s="73">
        <v>33.38476</v>
      </c>
      <c r="I58" s="2"/>
      <c r="J58" s="2"/>
      <c r="K58" s="6"/>
      <c r="L58" s="2"/>
    </row>
    <row r="59" spans="1:12">
      <c r="A59" s="143"/>
      <c r="C59" s="49"/>
      <c r="D59" s="56" t="s">
        <v>66</v>
      </c>
      <c r="E59" s="75">
        <v>1.7833716163528683</v>
      </c>
      <c r="F59" s="76">
        <v>26.599234714442435</v>
      </c>
      <c r="G59" s="76">
        <v>4.0503227382894096</v>
      </c>
      <c r="H59" s="76">
        <v>34.840157492302367</v>
      </c>
      <c r="I59" s="2"/>
      <c r="J59" s="2"/>
      <c r="K59" s="6"/>
      <c r="L59" s="2"/>
    </row>
    <row r="60" spans="1:12">
      <c r="A60" s="143"/>
      <c r="C60" s="2"/>
      <c r="D60" s="6"/>
      <c r="E60" s="89"/>
      <c r="F60" s="89"/>
      <c r="G60" s="89"/>
      <c r="H60" s="89"/>
      <c r="I60" s="2"/>
      <c r="J60" s="2"/>
      <c r="K60" s="6"/>
      <c r="L60" s="2"/>
    </row>
    <row r="61" spans="1:12">
      <c r="A61" s="143"/>
      <c r="C61" s="2"/>
      <c r="D61" s="2"/>
      <c r="E61" s="90" t="s">
        <v>27</v>
      </c>
      <c r="F61" s="90" t="s">
        <v>28</v>
      </c>
      <c r="G61" s="90" t="s">
        <v>64</v>
      </c>
      <c r="H61" s="90" t="s">
        <v>65</v>
      </c>
      <c r="I61" s="2"/>
      <c r="J61" s="2"/>
      <c r="K61" s="6"/>
      <c r="L61" s="2"/>
    </row>
    <row r="62" spans="1:12">
      <c r="A62" s="143"/>
      <c r="C62" s="140" t="s">
        <v>62</v>
      </c>
      <c r="D62" s="14" t="s">
        <v>57</v>
      </c>
      <c r="E62" s="68">
        <v>6.0387881349384429</v>
      </c>
      <c r="F62" s="68">
        <v>110.73811229513488</v>
      </c>
      <c r="G62" s="68">
        <v>13.158535735707698</v>
      </c>
      <c r="H62" s="68">
        <v>94.889327829125605</v>
      </c>
      <c r="I62" s="2"/>
      <c r="J62" s="2"/>
      <c r="K62" s="6"/>
      <c r="L62" s="2"/>
    </row>
    <row r="63" spans="1:12">
      <c r="A63" s="143"/>
      <c r="C63" s="140"/>
      <c r="D63" s="16" t="s">
        <v>58</v>
      </c>
      <c r="E63" s="69">
        <v>4.6731907442308849</v>
      </c>
      <c r="F63" s="69">
        <v>107.53078281857833</v>
      </c>
      <c r="G63" s="69">
        <v>11.098456224232287</v>
      </c>
      <c r="H63" s="69">
        <v>57.902885306921391</v>
      </c>
      <c r="I63" s="2"/>
      <c r="J63" s="2"/>
      <c r="K63" s="6"/>
      <c r="L63" s="2"/>
    </row>
    <row r="64" spans="1:12">
      <c r="A64" s="143"/>
      <c r="C64" s="140"/>
      <c r="D64" s="14" t="s">
        <v>59</v>
      </c>
      <c r="E64" s="68">
        <v>8.2654182251351038</v>
      </c>
      <c r="F64" s="68">
        <v>135.38760975353844</v>
      </c>
      <c r="G64" s="68">
        <v>15.055594899039733</v>
      </c>
      <c r="H64" s="68">
        <v>120.99148257154002</v>
      </c>
      <c r="I64" s="2"/>
      <c r="J64" s="2"/>
      <c r="K64" s="6"/>
      <c r="L64" s="2"/>
    </row>
    <row r="65" spans="1:12">
      <c r="A65" s="143"/>
      <c r="C65" s="140"/>
      <c r="D65" s="16" t="s">
        <v>60</v>
      </c>
      <c r="E65" s="69">
        <v>18.188585100146692</v>
      </c>
      <c r="F65" s="69">
        <v>155.92060065551209</v>
      </c>
      <c r="G65" s="69">
        <v>43.257372123398319</v>
      </c>
      <c r="H65" s="69">
        <v>145.68401323201616</v>
      </c>
      <c r="I65" s="2"/>
      <c r="J65" s="2"/>
      <c r="K65" s="6"/>
      <c r="L65" s="2"/>
    </row>
    <row r="66" spans="1:12">
      <c r="A66" s="143"/>
      <c r="C66" s="140"/>
      <c r="D66" s="14" t="s">
        <v>61</v>
      </c>
      <c r="E66" s="68">
        <v>12.509343068478696</v>
      </c>
      <c r="F66" s="68">
        <v>153.99567430005729</v>
      </c>
      <c r="G66" s="68">
        <v>18.396346758922409</v>
      </c>
      <c r="H66" s="68">
        <v>125.99022876308698</v>
      </c>
      <c r="I66" s="2"/>
      <c r="J66" s="2"/>
      <c r="K66" s="6"/>
      <c r="L66" s="2"/>
    </row>
    <row r="67" spans="1:12">
      <c r="A67" s="143"/>
      <c r="C67" s="50"/>
      <c r="D67" s="55" t="s">
        <v>66</v>
      </c>
      <c r="E67" s="72">
        <v>7.1391291134037758</v>
      </c>
      <c r="F67" s="72">
        <v>106.60267086635449</v>
      </c>
      <c r="G67" s="72">
        <v>14.055504476395445</v>
      </c>
      <c r="H67" s="72">
        <v>123.91568185890935</v>
      </c>
      <c r="I67" s="2"/>
      <c r="J67" s="2"/>
      <c r="K67" s="6"/>
      <c r="L67" s="2"/>
    </row>
    <row r="68" spans="1:12">
      <c r="A68" s="143"/>
      <c r="C68" s="2"/>
      <c r="D68" s="6"/>
      <c r="E68" s="2"/>
      <c r="F68" s="2"/>
      <c r="G68" s="2"/>
      <c r="H68" s="2"/>
      <c r="I68" s="2"/>
      <c r="J68" s="2"/>
      <c r="K68" s="6"/>
      <c r="L68" s="2"/>
    </row>
    <row r="69" spans="1:12">
      <c r="A69" s="143"/>
      <c r="C69" s="2"/>
      <c r="D69" s="6"/>
      <c r="E69" s="2"/>
      <c r="F69" s="2"/>
      <c r="G69" s="2"/>
      <c r="H69" s="2"/>
      <c r="I69" s="2"/>
      <c r="J69" s="2"/>
      <c r="K69" s="6"/>
      <c r="L69" s="2"/>
    </row>
    <row r="70" spans="1:12">
      <c r="A70" s="143"/>
      <c r="C70" s="2"/>
      <c r="D70" s="6"/>
      <c r="E70" s="2"/>
      <c r="F70" s="2"/>
      <c r="G70" s="2"/>
      <c r="H70" s="2"/>
      <c r="I70" s="2"/>
      <c r="J70" s="2"/>
      <c r="K70" s="6"/>
      <c r="L70" s="2"/>
    </row>
    <row r="71" spans="1:12" hidden="1">
      <c r="A71" s="143"/>
      <c r="C71" s="2"/>
      <c r="D71" s="6"/>
      <c r="E71" s="2"/>
      <c r="F71" s="2"/>
      <c r="G71" s="2"/>
      <c r="H71" s="2"/>
      <c r="I71" s="2"/>
      <c r="J71" s="2"/>
      <c r="K71" s="6"/>
      <c r="L71" s="2"/>
    </row>
    <row r="72" spans="1:12" hidden="1">
      <c r="A72" s="143"/>
      <c r="C72" s="2"/>
      <c r="D72" s="6"/>
      <c r="E72" s="2"/>
      <c r="F72" s="2"/>
      <c r="G72" s="2"/>
      <c r="H72" s="2"/>
      <c r="I72" s="2"/>
      <c r="J72" s="2"/>
      <c r="K72" s="6"/>
      <c r="L72" s="2"/>
    </row>
    <row r="73" spans="1:12" hidden="1">
      <c r="A73" s="143"/>
      <c r="C73" s="2"/>
      <c r="D73" s="6"/>
      <c r="E73" s="2"/>
      <c r="F73" s="2"/>
      <c r="G73" s="2"/>
      <c r="H73" s="2"/>
      <c r="I73" s="2"/>
      <c r="J73" s="2"/>
      <c r="K73" s="6"/>
      <c r="L73" s="2"/>
    </row>
    <row r="74" spans="1:12" hidden="1">
      <c r="A74" s="143"/>
      <c r="C74" s="2"/>
      <c r="D74" s="6"/>
      <c r="E74" s="2"/>
      <c r="F74" s="2"/>
      <c r="G74" s="2"/>
      <c r="H74" s="2"/>
      <c r="I74" s="2"/>
      <c r="J74" s="2"/>
      <c r="K74" s="6"/>
      <c r="L74" s="2"/>
    </row>
    <row r="75" spans="1:12" hidden="1">
      <c r="A75" s="143"/>
      <c r="C75" s="2"/>
      <c r="D75" s="6"/>
      <c r="E75" s="2"/>
      <c r="F75" s="2"/>
      <c r="G75" s="2"/>
      <c r="H75" s="2"/>
      <c r="I75" s="2"/>
      <c r="J75" s="2"/>
      <c r="K75" s="6"/>
      <c r="L75" s="2"/>
    </row>
    <row r="76" spans="1:12" hidden="1">
      <c r="A76" s="143"/>
      <c r="C76" s="2"/>
      <c r="D76" s="6"/>
      <c r="E76" s="2"/>
      <c r="F76" s="2"/>
      <c r="G76" s="2"/>
      <c r="H76" s="2"/>
      <c r="I76" s="2"/>
      <c r="J76" s="2"/>
      <c r="K76" s="6"/>
      <c r="L76" s="2"/>
    </row>
    <row r="77" spans="1:12" hidden="1">
      <c r="A77" s="143"/>
      <c r="C77" s="2"/>
      <c r="D77" s="6"/>
      <c r="E77" s="2"/>
      <c r="F77" s="2"/>
      <c r="G77" s="2"/>
      <c r="H77" s="2"/>
      <c r="I77" s="2"/>
      <c r="J77" s="2"/>
      <c r="K77" s="6"/>
      <c r="L77" s="2"/>
    </row>
    <row r="78" spans="1:12" hidden="1">
      <c r="A78" s="143"/>
      <c r="C78" s="2"/>
      <c r="D78" s="6"/>
      <c r="E78" s="2"/>
      <c r="F78" s="2"/>
      <c r="G78" s="2"/>
      <c r="H78" s="2"/>
      <c r="I78" s="2"/>
      <c r="J78" s="2"/>
      <c r="K78" s="6"/>
      <c r="L78" s="2"/>
    </row>
    <row r="79" spans="1:12" hidden="1">
      <c r="A79" s="143"/>
      <c r="C79" s="2"/>
      <c r="D79" s="6"/>
      <c r="E79" s="2"/>
      <c r="F79" s="2"/>
      <c r="G79" s="2"/>
      <c r="H79" s="2"/>
      <c r="I79" s="2"/>
      <c r="J79" s="2"/>
      <c r="K79" s="6"/>
      <c r="L79" s="2"/>
    </row>
    <row r="80" spans="1:12" hidden="1">
      <c r="A80" s="143"/>
      <c r="C80" s="2"/>
      <c r="D80" s="6"/>
      <c r="E80" s="2"/>
      <c r="F80" s="2"/>
      <c r="G80" s="2"/>
      <c r="H80" s="2"/>
      <c r="I80" s="2"/>
      <c r="J80" s="2"/>
      <c r="K80" s="6"/>
      <c r="L80" s="2"/>
    </row>
    <row r="81" spans="1:12">
      <c r="A81" s="143"/>
      <c r="C81" s="2"/>
      <c r="D81" s="6"/>
      <c r="E81" s="2"/>
      <c r="F81" s="2"/>
      <c r="G81" s="2"/>
      <c r="H81" s="2"/>
      <c r="I81" s="2"/>
      <c r="J81" s="2"/>
      <c r="K81" s="6"/>
      <c r="L81" s="2"/>
    </row>
    <row r="82" spans="1:12" ht="18">
      <c r="A82" s="143"/>
      <c r="C82" s="127" t="str">
        <f>D7</f>
        <v>OMR - Produits par nature</v>
      </c>
      <c r="D82" s="127"/>
      <c r="E82" s="127"/>
      <c r="F82" s="127"/>
      <c r="G82" s="127"/>
      <c r="H82" s="127"/>
      <c r="I82" s="127"/>
      <c r="J82" s="127"/>
      <c r="K82" s="6"/>
      <c r="L82" s="2"/>
    </row>
    <row r="83" spans="1:12">
      <c r="A83" s="143"/>
      <c r="C83" s="142" t="s">
        <v>52</v>
      </c>
      <c r="D83" s="142"/>
      <c r="E83" s="2"/>
      <c r="F83" s="2"/>
      <c r="G83" s="2"/>
      <c r="K83" s="6"/>
      <c r="L83" s="2"/>
    </row>
    <row r="84" spans="1:12">
      <c r="A84" s="143"/>
      <c r="C84" s="29"/>
      <c r="D84" s="29"/>
      <c r="E84" s="2"/>
      <c r="F84" s="2"/>
      <c r="G84" s="2"/>
      <c r="H84" s="2"/>
      <c r="I84" s="2"/>
      <c r="J84" s="2"/>
      <c r="K84" s="6"/>
      <c r="L84" s="2"/>
    </row>
    <row r="85" spans="1:12">
      <c r="A85" s="143"/>
      <c r="C85" s="29"/>
      <c r="D85" s="110" t="s">
        <v>63</v>
      </c>
      <c r="E85" s="2"/>
      <c r="F85" s="2"/>
      <c r="G85" s="2"/>
      <c r="H85" s="2"/>
      <c r="I85" s="2"/>
      <c r="J85" s="2"/>
      <c r="K85" s="6"/>
      <c r="L85" s="2"/>
    </row>
    <row r="86" spans="1:12" ht="13.9" customHeight="1">
      <c r="A86" s="143"/>
      <c r="C86" s="2"/>
      <c r="D86" s="2"/>
      <c r="K86" s="6"/>
      <c r="L86" s="2"/>
    </row>
    <row r="87" spans="1:12" ht="30.6" customHeight="1">
      <c r="A87" s="143"/>
      <c r="C87" s="2"/>
      <c r="D87" s="2"/>
      <c r="E87" s="77" t="s">
        <v>67</v>
      </c>
      <c r="F87" s="40" t="s">
        <v>68</v>
      </c>
      <c r="G87" s="40" t="s">
        <v>69</v>
      </c>
      <c r="K87" s="6"/>
      <c r="L87" s="2"/>
    </row>
    <row r="88" spans="1:12">
      <c r="A88" s="143"/>
      <c r="C88" s="2"/>
      <c r="D88" s="8" t="s">
        <v>53</v>
      </c>
      <c r="E88" s="9">
        <v>13</v>
      </c>
      <c r="F88" s="9">
        <v>20</v>
      </c>
      <c r="G88" s="92"/>
      <c r="K88" s="6"/>
      <c r="L88" s="2"/>
    </row>
    <row r="89" spans="1:12" ht="13.9" customHeight="1">
      <c r="A89" s="143"/>
      <c r="C89" s="2"/>
      <c r="D89" s="2"/>
      <c r="E89" s="2"/>
      <c r="F89" s="2"/>
      <c r="G89" s="2"/>
      <c r="K89" s="6"/>
      <c r="L89" s="2"/>
    </row>
    <row r="90" spans="1:12" ht="28.15" customHeight="1">
      <c r="A90" s="143"/>
      <c r="C90" s="2"/>
      <c r="D90" s="2"/>
      <c r="E90" s="77" t="s">
        <v>67</v>
      </c>
      <c r="F90" s="40" t="s">
        <v>68</v>
      </c>
      <c r="G90" s="40" t="s">
        <v>69</v>
      </c>
      <c r="K90" s="6"/>
      <c r="L90" s="2"/>
    </row>
    <row r="91" spans="1:12">
      <c r="A91" s="143"/>
      <c r="C91" s="141" t="s">
        <v>56</v>
      </c>
      <c r="D91" s="44" t="s">
        <v>57</v>
      </c>
      <c r="E91" s="64">
        <v>5.2053274401705032</v>
      </c>
      <c r="F91" s="51">
        <v>0.31423747754298759</v>
      </c>
      <c r="G91" s="79"/>
      <c r="K91" s="6"/>
      <c r="L91" s="2"/>
    </row>
    <row r="92" spans="1:12">
      <c r="A92" s="143"/>
      <c r="C92" s="141"/>
      <c r="D92" s="45" t="s">
        <v>58</v>
      </c>
      <c r="E92" s="65">
        <v>2.7789879339367016</v>
      </c>
      <c r="F92" s="52">
        <v>0.19343682776402638</v>
      </c>
      <c r="G92" s="79"/>
      <c r="K92" s="6"/>
      <c r="L92" s="2"/>
    </row>
    <row r="93" spans="1:12" s="32" customFormat="1" ht="19.899999999999999" customHeight="1">
      <c r="A93" s="143"/>
      <c r="C93" s="141"/>
      <c r="D93" s="46" t="s">
        <v>59</v>
      </c>
      <c r="E93" s="64">
        <v>6.9240065216317257</v>
      </c>
      <c r="F93" s="51">
        <v>0.71398380568403441</v>
      </c>
      <c r="G93" s="79"/>
      <c r="K93" s="6"/>
      <c r="L93" s="2"/>
    </row>
    <row r="94" spans="1:12">
      <c r="A94" s="143"/>
      <c r="C94" s="141"/>
      <c r="D94" s="45" t="s">
        <v>60</v>
      </c>
      <c r="E94" s="65">
        <v>15.150861463685425</v>
      </c>
      <c r="F94" s="52">
        <v>0.9555592035067535</v>
      </c>
      <c r="G94" s="79"/>
      <c r="K94" s="6"/>
      <c r="L94" s="2"/>
    </row>
    <row r="95" spans="1:12">
      <c r="A95" s="143"/>
      <c r="C95" s="141"/>
      <c r="D95" s="44" t="s">
        <v>61</v>
      </c>
      <c r="E95" s="64">
        <v>14.476857999449136</v>
      </c>
      <c r="F95" s="51">
        <v>0.90574277117452717</v>
      </c>
      <c r="G95" s="79"/>
      <c r="K95" s="6"/>
      <c r="L95" s="2"/>
    </row>
    <row r="96" spans="1:12" ht="12.75" customHeight="1">
      <c r="A96" s="143"/>
      <c r="C96" s="2"/>
      <c r="D96" s="56" t="s">
        <v>66</v>
      </c>
      <c r="E96" s="75">
        <v>12.067019818322345</v>
      </c>
      <c r="F96" s="57">
        <v>0.77861476979234323</v>
      </c>
      <c r="G96" s="93"/>
      <c r="K96" s="6"/>
      <c r="L96" s="2"/>
    </row>
    <row r="97" spans="1:12">
      <c r="A97" s="143"/>
      <c r="C97" s="2"/>
      <c r="D97" s="6"/>
      <c r="E97" s="2"/>
      <c r="F97" s="2"/>
      <c r="G97" s="2"/>
      <c r="K97" s="6"/>
      <c r="L97" s="2"/>
    </row>
    <row r="98" spans="1:12" ht="33.6" customHeight="1">
      <c r="A98" s="143"/>
      <c r="C98" s="2"/>
      <c r="D98" s="2"/>
      <c r="E98" s="77" t="s">
        <v>67</v>
      </c>
      <c r="F98" s="40" t="s">
        <v>68</v>
      </c>
      <c r="G98" s="40" t="s">
        <v>69</v>
      </c>
      <c r="K98" s="6"/>
      <c r="L98" s="2"/>
    </row>
    <row r="99" spans="1:12">
      <c r="A99" s="143"/>
      <c r="C99" s="140" t="s">
        <v>62</v>
      </c>
      <c r="D99" s="14" t="s">
        <v>57</v>
      </c>
      <c r="E99" s="68">
        <v>20.659321108076472</v>
      </c>
      <c r="F99" s="84">
        <v>1.1838339130546691</v>
      </c>
      <c r="G99" s="80"/>
      <c r="K99" s="6"/>
      <c r="L99" s="2"/>
    </row>
    <row r="100" spans="1:12">
      <c r="A100" s="143"/>
      <c r="C100" s="140"/>
      <c r="D100" s="16" t="s">
        <v>58</v>
      </c>
      <c r="E100" s="69">
        <v>10.72795863353817</v>
      </c>
      <c r="F100" s="85">
        <v>0.76995842349341603</v>
      </c>
      <c r="G100" s="80"/>
      <c r="K100" s="6"/>
      <c r="L100" s="2"/>
    </row>
    <row r="101" spans="1:12">
      <c r="A101" s="143"/>
      <c r="C101" s="140"/>
      <c r="D101" s="14" t="s">
        <v>59</v>
      </c>
      <c r="E101" s="68">
        <v>34.205149900337631</v>
      </c>
      <c r="F101" s="84">
        <v>2.8777982007390275</v>
      </c>
      <c r="G101" s="80"/>
      <c r="K101" s="6"/>
      <c r="L101" s="2"/>
    </row>
    <row r="102" spans="1:12">
      <c r="A102" s="143"/>
      <c r="C102" s="140"/>
      <c r="D102" s="16" t="s">
        <v>60</v>
      </c>
      <c r="E102" s="69">
        <v>54.773958372908311</v>
      </c>
      <c r="F102" s="85">
        <v>3.9876172824430127</v>
      </c>
      <c r="G102" s="80"/>
      <c r="K102" s="6"/>
      <c r="L102" s="2"/>
    </row>
    <row r="103" spans="1:12">
      <c r="A103" s="143"/>
      <c r="C103" s="140"/>
      <c r="D103" s="14" t="s">
        <v>61</v>
      </c>
      <c r="E103" s="68">
        <v>48.517839121436026</v>
      </c>
      <c r="F103" s="84">
        <v>3.4757540395044009</v>
      </c>
      <c r="G103" s="80"/>
      <c r="K103" s="6"/>
      <c r="L103" s="2"/>
    </row>
    <row r="104" spans="1:12">
      <c r="A104" s="143"/>
      <c r="C104" s="2"/>
      <c r="D104" s="55" t="s">
        <v>66</v>
      </c>
      <c r="E104" s="72">
        <v>43.65738718015993</v>
      </c>
      <c r="F104" s="86">
        <v>2.8953471990724684</v>
      </c>
      <c r="G104" s="94"/>
      <c r="I104" s="2"/>
      <c r="J104" s="2"/>
      <c r="K104" s="6"/>
      <c r="L104" s="2"/>
    </row>
    <row r="105" spans="1:12">
      <c r="A105" s="143"/>
      <c r="C105" s="2"/>
      <c r="D105" s="6"/>
      <c r="E105" s="2"/>
      <c r="F105" s="2"/>
      <c r="G105" s="2"/>
      <c r="H105" s="2"/>
      <c r="I105" s="2"/>
      <c r="J105" s="2"/>
      <c r="K105" s="6"/>
      <c r="L105" s="2"/>
    </row>
    <row r="106" spans="1:12">
      <c r="A106" s="143"/>
      <c r="C106" s="2"/>
      <c r="D106" s="6"/>
      <c r="E106" s="2"/>
      <c r="F106" s="2"/>
      <c r="G106" s="2"/>
      <c r="H106" s="2"/>
      <c r="I106" s="2"/>
      <c r="J106" s="2"/>
      <c r="K106" s="6"/>
      <c r="L106" s="2"/>
    </row>
    <row r="107" spans="1:12" hidden="1">
      <c r="A107" s="143"/>
      <c r="C107" s="2"/>
      <c r="D107" s="6"/>
      <c r="E107" s="2"/>
      <c r="F107" s="2"/>
      <c r="G107" s="2"/>
      <c r="H107" s="2"/>
      <c r="I107" s="2"/>
      <c r="J107" s="2"/>
      <c r="K107" s="6"/>
      <c r="L107" s="2"/>
    </row>
    <row r="108" spans="1:12" hidden="1">
      <c r="A108" s="143"/>
      <c r="C108" s="2"/>
      <c r="D108" s="6"/>
      <c r="E108" s="2"/>
      <c r="F108" s="2"/>
      <c r="G108" s="2"/>
      <c r="H108" s="2"/>
      <c r="I108" s="2"/>
      <c r="J108" s="2"/>
      <c r="K108" s="6"/>
      <c r="L108" s="2"/>
    </row>
    <row r="109" spans="1:12" hidden="1">
      <c r="A109" s="143"/>
      <c r="C109" s="2"/>
      <c r="D109" s="6"/>
      <c r="E109" s="2"/>
      <c r="F109" s="2"/>
      <c r="G109" s="2"/>
      <c r="H109" s="2"/>
      <c r="I109" s="2"/>
      <c r="J109" s="2"/>
      <c r="K109" s="6"/>
      <c r="L109" s="2"/>
    </row>
    <row r="110" spans="1:12" hidden="1">
      <c r="A110" s="143"/>
      <c r="C110" s="2"/>
      <c r="D110" s="6"/>
      <c r="E110" s="2"/>
      <c r="F110" s="2"/>
      <c r="G110" s="2"/>
      <c r="H110" s="2"/>
      <c r="I110" s="2"/>
      <c r="J110" s="2"/>
      <c r="K110" s="6"/>
      <c r="L110" s="2"/>
    </row>
    <row r="111" spans="1:12" hidden="1">
      <c r="A111" s="143"/>
      <c r="C111" s="2"/>
      <c r="D111" s="6"/>
      <c r="E111" s="2"/>
      <c r="F111" s="2"/>
      <c r="G111" s="2"/>
      <c r="H111" s="2"/>
      <c r="I111" s="2"/>
      <c r="J111" s="2"/>
      <c r="K111" s="6"/>
      <c r="L111" s="2"/>
    </row>
    <row r="112" spans="1:12" hidden="1">
      <c r="A112" s="143"/>
      <c r="C112" s="2"/>
      <c r="D112" s="6"/>
      <c r="E112" s="2"/>
      <c r="F112" s="2"/>
      <c r="G112" s="2"/>
      <c r="H112" s="2"/>
      <c r="I112" s="2"/>
      <c r="J112" s="2"/>
      <c r="K112" s="6"/>
      <c r="L112" s="2"/>
    </row>
    <row r="113" spans="1:12">
      <c r="A113" s="143"/>
      <c r="C113" s="2"/>
      <c r="D113" s="6"/>
      <c r="E113" s="2"/>
      <c r="F113" s="2"/>
      <c r="G113" s="2"/>
      <c r="H113" s="2"/>
      <c r="I113" s="2"/>
      <c r="J113" s="2"/>
      <c r="K113" s="6"/>
      <c r="L113" s="2"/>
    </row>
    <row r="114" spans="1:12" ht="18" hidden="1">
      <c r="A114" s="143"/>
      <c r="C114" s="127" t="e">
        <f>#REF!</f>
        <v>#REF!</v>
      </c>
      <c r="D114" s="127"/>
      <c r="E114" s="127"/>
      <c r="F114" s="127"/>
      <c r="G114" s="127"/>
      <c r="H114" s="127"/>
      <c r="I114" s="127"/>
      <c r="J114" s="127"/>
      <c r="K114" s="6"/>
      <c r="L114" s="2"/>
    </row>
    <row r="115" spans="1:12" hidden="1">
      <c r="A115" s="143"/>
      <c r="C115" s="142" t="s">
        <v>52</v>
      </c>
      <c r="D115" s="142"/>
      <c r="E115" s="2"/>
      <c r="F115" s="2"/>
      <c r="G115" s="2"/>
      <c r="H115" s="2"/>
      <c r="I115" s="2"/>
      <c r="J115" s="2"/>
      <c r="K115" s="6"/>
      <c r="L115" s="2"/>
    </row>
    <row r="116" spans="1:12" hidden="1">
      <c r="A116" s="143"/>
      <c r="C116" s="2"/>
      <c r="D116" s="2"/>
      <c r="E116" s="5">
        <v>2012</v>
      </c>
      <c r="F116" s="5">
        <v>2015</v>
      </c>
      <c r="G116" s="5">
        <v>2019</v>
      </c>
      <c r="H116" s="2"/>
      <c r="I116" s="2"/>
      <c r="J116" s="2"/>
      <c r="K116" s="6"/>
      <c r="L116" s="2"/>
    </row>
    <row r="117" spans="1:12" hidden="1">
      <c r="A117" s="143"/>
      <c r="C117" s="2"/>
      <c r="D117" s="8" t="s">
        <v>53</v>
      </c>
      <c r="E117" s="34">
        <v>177</v>
      </c>
      <c r="F117" s="34">
        <v>358</v>
      </c>
      <c r="G117" s="34"/>
      <c r="H117" s="2"/>
      <c r="I117" s="2"/>
      <c r="J117" s="2"/>
      <c r="K117" s="6"/>
      <c r="L117" s="2"/>
    </row>
    <row r="118" spans="1:12" hidden="1">
      <c r="A118" s="143"/>
      <c r="C118" s="2"/>
      <c r="D118" s="6"/>
      <c r="E118" s="2"/>
      <c r="F118" s="2"/>
      <c r="G118" s="2"/>
      <c r="H118" s="2"/>
      <c r="I118" s="2"/>
      <c r="J118" s="2"/>
      <c r="K118" s="6"/>
      <c r="L118" s="2"/>
    </row>
    <row r="119" spans="1:12" hidden="1">
      <c r="A119" s="143"/>
      <c r="C119" s="2"/>
      <c r="D119" s="2"/>
      <c r="E119" s="5">
        <v>2012</v>
      </c>
      <c r="F119" s="5">
        <v>2015</v>
      </c>
      <c r="G119" s="5">
        <v>2019</v>
      </c>
      <c r="H119" s="2"/>
      <c r="I119" s="2"/>
      <c r="J119" s="2"/>
      <c r="K119" s="6"/>
      <c r="L119" s="2"/>
    </row>
    <row r="120" spans="1:12" ht="15" hidden="1" customHeight="1">
      <c r="A120" s="143"/>
      <c r="C120" s="141" t="s">
        <v>56</v>
      </c>
      <c r="D120" s="45" t="s">
        <v>57</v>
      </c>
      <c r="E120" s="12"/>
      <c r="F120" s="12"/>
      <c r="G120" s="12"/>
      <c r="H120" s="2"/>
      <c r="I120" s="2"/>
      <c r="J120" s="35"/>
      <c r="K120" s="6"/>
      <c r="L120" s="2"/>
    </row>
    <row r="121" spans="1:12" hidden="1">
      <c r="A121" s="143"/>
      <c r="C121" s="141"/>
      <c r="D121" s="44" t="s">
        <v>58</v>
      </c>
      <c r="E121" s="20"/>
      <c r="F121" s="20"/>
      <c r="G121" s="20"/>
      <c r="H121" s="2"/>
      <c r="I121" s="2"/>
      <c r="J121" s="35"/>
      <c r="K121" s="6"/>
      <c r="L121" s="2"/>
    </row>
    <row r="122" spans="1:12" hidden="1">
      <c r="A122" s="143"/>
      <c r="C122" s="141"/>
      <c r="D122" s="47" t="s">
        <v>59</v>
      </c>
      <c r="E122" s="12"/>
      <c r="F122" s="12"/>
      <c r="G122" s="12"/>
      <c r="H122" s="2"/>
      <c r="I122" s="2"/>
      <c r="J122" s="35"/>
      <c r="K122" s="6"/>
      <c r="L122" s="2"/>
    </row>
    <row r="123" spans="1:12" hidden="1">
      <c r="A123" s="143"/>
      <c r="C123" s="141"/>
      <c r="D123" s="44" t="s">
        <v>60</v>
      </c>
      <c r="E123" s="20"/>
      <c r="F123" s="20"/>
      <c r="G123" s="20"/>
      <c r="H123" s="2"/>
      <c r="I123" s="2"/>
      <c r="J123" s="35"/>
      <c r="K123" s="6"/>
      <c r="L123" s="2"/>
    </row>
    <row r="124" spans="1:12" hidden="1">
      <c r="A124" s="143"/>
      <c r="C124" s="141"/>
      <c r="D124" s="45" t="s">
        <v>61</v>
      </c>
      <c r="E124" s="21"/>
      <c r="F124" s="21"/>
      <c r="G124" s="21"/>
      <c r="H124" s="2"/>
      <c r="I124" s="2"/>
      <c r="J124" s="35"/>
      <c r="K124" s="6"/>
      <c r="L124" s="2"/>
    </row>
    <row r="125" spans="1:12" hidden="1">
      <c r="A125" s="143"/>
      <c r="C125" s="2"/>
      <c r="D125" s="6"/>
      <c r="E125" s="2"/>
      <c r="F125" s="2"/>
      <c r="G125" s="2"/>
      <c r="H125" s="2"/>
      <c r="I125" s="2"/>
      <c r="J125" s="2"/>
      <c r="K125" s="6"/>
      <c r="L125" s="2"/>
    </row>
    <row r="126" spans="1:12" hidden="1">
      <c r="A126" s="143"/>
      <c r="C126" s="2"/>
      <c r="D126" s="2"/>
      <c r="E126" s="5">
        <v>2012</v>
      </c>
      <c r="F126" s="5">
        <v>2015</v>
      </c>
      <c r="G126" s="5">
        <v>2019</v>
      </c>
      <c r="H126" s="2"/>
      <c r="I126" s="2"/>
      <c r="J126" s="2"/>
      <c r="K126" s="6"/>
      <c r="L126" s="2"/>
    </row>
    <row r="127" spans="1:12" ht="15" hidden="1" customHeight="1">
      <c r="A127" s="143"/>
      <c r="C127" s="140" t="s">
        <v>62</v>
      </c>
      <c r="D127" s="16" t="s">
        <v>57</v>
      </c>
      <c r="E127" s="17"/>
      <c r="F127" s="17"/>
      <c r="G127" s="17"/>
      <c r="H127" s="2"/>
      <c r="I127" s="2"/>
      <c r="J127" s="2"/>
      <c r="K127" s="6"/>
      <c r="L127" s="2"/>
    </row>
    <row r="128" spans="1:12" hidden="1">
      <c r="A128" s="143"/>
      <c r="C128" s="140"/>
      <c r="D128" s="14" t="s">
        <v>58</v>
      </c>
      <c r="E128" s="30"/>
      <c r="F128" s="30"/>
      <c r="G128" s="30"/>
      <c r="H128" s="2"/>
      <c r="I128" s="2"/>
      <c r="J128" s="2"/>
      <c r="K128" s="6"/>
      <c r="L128" s="2"/>
    </row>
    <row r="129" spans="1:12" hidden="1">
      <c r="A129" s="143"/>
      <c r="C129" s="140"/>
      <c r="D129" s="16" t="s">
        <v>59</v>
      </c>
      <c r="E129" s="17"/>
      <c r="F129" s="17"/>
      <c r="G129" s="17"/>
      <c r="H129" s="2"/>
      <c r="I129" s="2"/>
      <c r="J129" s="2"/>
      <c r="K129" s="6"/>
      <c r="L129" s="2"/>
    </row>
    <row r="130" spans="1:12" hidden="1">
      <c r="A130" s="143"/>
      <c r="C130" s="140"/>
      <c r="D130" s="14" t="s">
        <v>60</v>
      </c>
      <c r="E130" s="30"/>
      <c r="F130" s="30"/>
      <c r="G130" s="30"/>
      <c r="H130" s="2"/>
      <c r="I130" s="2"/>
      <c r="J130" s="2"/>
      <c r="K130" s="6"/>
      <c r="L130" s="2"/>
    </row>
    <row r="131" spans="1:12" hidden="1">
      <c r="A131" s="143"/>
      <c r="C131" s="140"/>
      <c r="D131" s="16" t="s">
        <v>61</v>
      </c>
      <c r="E131" s="31"/>
      <c r="F131" s="31"/>
      <c r="G131" s="31"/>
      <c r="H131" s="2"/>
      <c r="I131" s="2"/>
      <c r="J131" s="2"/>
      <c r="K131" s="6"/>
      <c r="L131" s="2"/>
    </row>
    <row r="132" spans="1:12" hidden="1">
      <c r="A132" s="143"/>
      <c r="C132" s="2"/>
      <c r="D132" s="6"/>
      <c r="E132" s="2"/>
      <c r="F132" s="2"/>
      <c r="G132" s="2"/>
      <c r="H132" s="2"/>
      <c r="I132" s="2"/>
      <c r="J132" s="2"/>
      <c r="K132" s="6"/>
      <c r="L132" s="2"/>
    </row>
    <row r="133" spans="1:12" hidden="1">
      <c r="A133" s="143"/>
      <c r="C133" s="2"/>
      <c r="D133" s="6"/>
      <c r="E133" s="2"/>
      <c r="F133" s="2"/>
      <c r="G133" s="2"/>
      <c r="H133" s="2"/>
      <c r="I133" s="2"/>
      <c r="J133" s="2"/>
      <c r="K133" s="6"/>
      <c r="L133" s="2"/>
    </row>
    <row r="134" spans="1:12" ht="18">
      <c r="A134" s="143"/>
      <c r="C134" s="127" t="str">
        <f>D8</f>
        <v>OMR - Coût aidé HT et la typologie d'habitat</v>
      </c>
      <c r="D134" s="127"/>
      <c r="E134" s="127"/>
      <c r="F134" s="127"/>
      <c r="G134" s="127"/>
      <c r="H134" s="127"/>
      <c r="I134" s="127"/>
      <c r="J134" s="127"/>
      <c r="K134" s="6"/>
      <c r="L134" s="2"/>
    </row>
    <row r="135" spans="1:12">
      <c r="A135" s="143"/>
      <c r="C135" s="142" t="s">
        <v>52</v>
      </c>
      <c r="D135" s="142"/>
      <c r="E135" s="2"/>
      <c r="F135" s="2"/>
      <c r="G135" s="2"/>
      <c r="H135" s="2"/>
      <c r="I135" s="2"/>
      <c r="J135" s="2"/>
      <c r="K135" s="6"/>
      <c r="L135" s="2"/>
    </row>
    <row r="136" spans="1:12">
      <c r="A136" s="143"/>
      <c r="C136" s="29"/>
      <c r="D136" s="29"/>
      <c r="E136" s="2"/>
      <c r="F136" s="2"/>
      <c r="G136" s="2"/>
      <c r="H136" s="2"/>
      <c r="I136" s="2"/>
      <c r="J136" s="2"/>
      <c r="K136" s="6"/>
      <c r="L136" s="2"/>
    </row>
    <row r="137" spans="1:12">
      <c r="A137" s="143"/>
      <c r="C137" s="29"/>
      <c r="D137" s="110" t="s">
        <v>16</v>
      </c>
      <c r="E137" s="2"/>
      <c r="F137" s="2"/>
      <c r="G137" s="2"/>
      <c r="H137" s="2"/>
      <c r="I137" s="2"/>
      <c r="J137" s="2"/>
      <c r="K137" s="6"/>
      <c r="L137" s="2"/>
    </row>
    <row r="138" spans="1:12">
      <c r="A138" s="143"/>
      <c r="C138" s="29"/>
      <c r="D138" s="29"/>
      <c r="E138" s="2"/>
      <c r="F138" s="2"/>
      <c r="G138" s="2"/>
      <c r="H138" s="2"/>
      <c r="I138" s="2"/>
      <c r="J138" s="2"/>
      <c r="K138" s="6"/>
      <c r="L138" s="2"/>
    </row>
    <row r="139" spans="1:12">
      <c r="A139" s="143"/>
      <c r="C139" s="2"/>
      <c r="D139" s="2"/>
      <c r="E139" s="5" t="s">
        <v>70</v>
      </c>
      <c r="F139" s="5" t="s">
        <v>71</v>
      </c>
      <c r="G139" s="5" t="s">
        <v>72</v>
      </c>
      <c r="H139" s="5" t="s">
        <v>73</v>
      </c>
      <c r="I139" s="2"/>
      <c r="J139" s="2"/>
      <c r="K139" s="6"/>
      <c r="L139" s="2"/>
    </row>
    <row r="140" spans="1:12">
      <c r="A140" s="143"/>
      <c r="C140" s="2"/>
      <c r="D140" s="8" t="s">
        <v>53</v>
      </c>
      <c r="E140" s="9">
        <v>8</v>
      </c>
      <c r="F140" s="9">
        <v>3</v>
      </c>
      <c r="G140" s="9">
        <v>13</v>
      </c>
      <c r="H140" s="9">
        <v>9</v>
      </c>
      <c r="I140" s="2"/>
      <c r="J140" s="2"/>
      <c r="K140" s="6"/>
      <c r="L140" s="2"/>
    </row>
    <row r="141" spans="1:12">
      <c r="A141" s="143"/>
      <c r="C141" s="2"/>
      <c r="D141" s="8" t="s">
        <v>74</v>
      </c>
      <c r="E141" s="11">
        <v>245.97017812148701</v>
      </c>
      <c r="F141" s="11">
        <v>245.22529734675206</v>
      </c>
      <c r="G141" s="11">
        <v>256.56113303791517</v>
      </c>
      <c r="H141" s="11">
        <v>278.03996500759706</v>
      </c>
      <c r="K141" s="6"/>
      <c r="L141" s="2"/>
    </row>
    <row r="142" spans="1:12">
      <c r="A142" s="143"/>
      <c r="C142" s="2"/>
      <c r="D142" s="6"/>
      <c r="E142" s="2"/>
      <c r="F142" s="2"/>
      <c r="G142" s="2"/>
      <c r="H142" s="2"/>
      <c r="I142" s="2"/>
      <c r="J142" s="2"/>
      <c r="K142" s="6"/>
      <c r="L142" s="2"/>
    </row>
    <row r="143" spans="1:12">
      <c r="A143" s="143"/>
      <c r="C143" s="2"/>
      <c r="D143" s="2"/>
      <c r="E143" s="5" t="s">
        <v>70</v>
      </c>
      <c r="F143" s="5" t="s">
        <v>71</v>
      </c>
      <c r="G143" s="5" t="s">
        <v>72</v>
      </c>
      <c r="H143" s="5" t="s">
        <v>73</v>
      </c>
      <c r="I143" s="2"/>
      <c r="J143" s="2"/>
      <c r="K143" s="6"/>
      <c r="L143" s="2"/>
    </row>
    <row r="144" spans="1:12">
      <c r="A144" s="143"/>
      <c r="C144" s="141" t="s">
        <v>56</v>
      </c>
      <c r="D144" s="44" t="s">
        <v>57</v>
      </c>
      <c r="E144" s="73">
        <v>49.814399999999999</v>
      </c>
      <c r="F144" s="73">
        <v>53.040899999999993</v>
      </c>
      <c r="G144" s="73">
        <v>48.490099999999998</v>
      </c>
      <c r="H144" s="73">
        <v>52.268999999999998</v>
      </c>
      <c r="I144" s="2"/>
      <c r="J144" s="2"/>
      <c r="K144" s="6"/>
      <c r="L144" s="2"/>
    </row>
    <row r="145" spans="1:13">
      <c r="A145" s="143"/>
      <c r="C145" s="141"/>
      <c r="D145" s="45" t="s">
        <v>58</v>
      </c>
      <c r="E145" s="74">
        <v>47.809020000000004</v>
      </c>
      <c r="F145" s="74">
        <v>52.543319999999994</v>
      </c>
      <c r="G145" s="74">
        <v>43.688600000000001</v>
      </c>
      <c r="H145" s="74">
        <v>49.468359999999997</v>
      </c>
      <c r="I145" s="2"/>
      <c r="J145" s="2"/>
      <c r="K145" s="6"/>
      <c r="L145" s="2"/>
    </row>
    <row r="146" spans="1:13" s="32" customFormat="1">
      <c r="A146" s="143"/>
      <c r="C146" s="141"/>
      <c r="D146" s="46" t="s">
        <v>59</v>
      </c>
      <c r="E146" s="73">
        <v>65.744650000000007</v>
      </c>
      <c r="F146" s="73">
        <v>53.870199999999997</v>
      </c>
      <c r="G146" s="73">
        <v>53.3172</v>
      </c>
      <c r="H146" s="73">
        <v>59.1038</v>
      </c>
      <c r="I146" s="33"/>
      <c r="J146" s="2"/>
      <c r="K146" s="6"/>
      <c r="L146" s="2"/>
      <c r="M146" s="1"/>
    </row>
    <row r="147" spans="1:13">
      <c r="A147" s="143"/>
      <c r="C147" s="141"/>
      <c r="D147" s="45" t="s">
        <v>60</v>
      </c>
      <c r="E147" s="74">
        <v>94.327739999999991</v>
      </c>
      <c r="F147" s="74">
        <v>70.329639999999998</v>
      </c>
      <c r="G147" s="74">
        <v>67.232820000000004</v>
      </c>
      <c r="H147" s="74">
        <v>72.594739999999987</v>
      </c>
      <c r="I147" s="2"/>
      <c r="J147" s="2"/>
      <c r="K147" s="6"/>
      <c r="L147" s="2"/>
    </row>
    <row r="148" spans="1:13">
      <c r="A148" s="143"/>
      <c r="C148" s="141"/>
      <c r="D148" s="44" t="s">
        <v>61</v>
      </c>
      <c r="E148" s="73">
        <v>86.006399999999999</v>
      </c>
      <c r="F148" s="73">
        <v>64.157350000000008</v>
      </c>
      <c r="G148" s="73">
        <v>63.283499999999997</v>
      </c>
      <c r="H148" s="73">
        <v>64.505200000000002</v>
      </c>
      <c r="I148" s="2"/>
      <c r="J148" s="2"/>
      <c r="K148" s="6"/>
      <c r="L148" s="2"/>
    </row>
    <row r="149" spans="1:13">
      <c r="A149" s="143"/>
      <c r="C149" s="2"/>
      <c r="D149" s="6"/>
      <c r="E149" s="2"/>
      <c r="F149" s="2"/>
      <c r="G149" s="2"/>
      <c r="H149" s="2"/>
      <c r="I149" s="2"/>
      <c r="J149" s="2"/>
      <c r="K149" s="6"/>
      <c r="L149" s="2"/>
    </row>
    <row r="150" spans="1:13">
      <c r="A150" s="143"/>
      <c r="C150" s="2"/>
      <c r="D150" s="2"/>
      <c r="E150" s="5" t="s">
        <v>70</v>
      </c>
      <c r="F150" s="5" t="s">
        <v>71</v>
      </c>
      <c r="G150" s="5" t="s">
        <v>72</v>
      </c>
      <c r="H150" s="5" t="s">
        <v>73</v>
      </c>
      <c r="I150" s="2"/>
      <c r="J150" s="2"/>
      <c r="K150" s="6"/>
      <c r="L150" s="2"/>
    </row>
    <row r="151" spans="1:13">
      <c r="A151" s="143"/>
      <c r="C151" s="140" t="s">
        <v>62</v>
      </c>
      <c r="D151" s="14" t="s">
        <v>57</v>
      </c>
      <c r="E151" s="68">
        <v>237.35242499999998</v>
      </c>
      <c r="F151" s="68">
        <v>234.88405</v>
      </c>
      <c r="G151" s="68">
        <v>200.7764</v>
      </c>
      <c r="H151" s="68">
        <v>208.84289999999999</v>
      </c>
      <c r="I151" s="2"/>
      <c r="J151" s="2"/>
      <c r="K151" s="6"/>
      <c r="L151" s="2"/>
    </row>
    <row r="152" spans="1:13">
      <c r="A152" s="143"/>
      <c r="C152" s="140"/>
      <c r="D152" s="16" t="s">
        <v>58</v>
      </c>
      <c r="E152" s="69">
        <v>224.12535</v>
      </c>
      <c r="F152" s="69">
        <v>225.75952000000001</v>
      </c>
      <c r="G152" s="69">
        <v>163.57134000000002</v>
      </c>
      <c r="H152" s="69">
        <v>197.01439999999999</v>
      </c>
      <c r="I152" s="2"/>
      <c r="J152" s="2"/>
      <c r="K152" s="6"/>
      <c r="L152" s="2"/>
    </row>
    <row r="153" spans="1:13">
      <c r="A153" s="143"/>
      <c r="C153" s="140"/>
      <c r="D153" s="14" t="s">
        <v>59</v>
      </c>
      <c r="E153" s="68">
        <v>249.31874999999999</v>
      </c>
      <c r="F153" s="68">
        <v>250.0916</v>
      </c>
      <c r="G153" s="68">
        <v>210.2312</v>
      </c>
      <c r="H153" s="68">
        <v>230.08779999999999</v>
      </c>
      <c r="I153" s="2"/>
      <c r="J153" s="2"/>
      <c r="K153" s="6"/>
      <c r="L153" s="2"/>
    </row>
    <row r="154" spans="1:13">
      <c r="A154" s="143"/>
      <c r="C154" s="140"/>
      <c r="D154" s="16" t="s">
        <v>60</v>
      </c>
      <c r="E154" s="69">
        <v>345.31905</v>
      </c>
      <c r="F154" s="69">
        <v>276.52184</v>
      </c>
      <c r="G154" s="69">
        <v>255.79114000000001</v>
      </c>
      <c r="H154" s="69">
        <v>265.28683999999998</v>
      </c>
      <c r="I154" s="2"/>
      <c r="J154" s="2"/>
      <c r="K154" s="6"/>
      <c r="L154" s="2"/>
    </row>
    <row r="155" spans="1:13">
      <c r="A155" s="143"/>
      <c r="C155" s="140"/>
      <c r="D155" s="14" t="s">
        <v>61</v>
      </c>
      <c r="E155" s="68">
        <v>286.61737499999998</v>
      </c>
      <c r="F155" s="68">
        <v>266.6105</v>
      </c>
      <c r="G155" s="68">
        <v>240.64259999999999</v>
      </c>
      <c r="H155" s="68">
        <v>244.04239999999999</v>
      </c>
      <c r="I155" s="2"/>
      <c r="J155" s="2"/>
      <c r="K155" s="6"/>
      <c r="L155" s="2"/>
    </row>
    <row r="156" spans="1:13">
      <c r="A156" s="143"/>
      <c r="C156" s="2"/>
      <c r="D156" s="6"/>
      <c r="E156" s="2"/>
      <c r="F156" s="2"/>
      <c r="G156" s="2"/>
      <c r="H156" s="2"/>
      <c r="I156" s="2"/>
      <c r="J156" s="2"/>
      <c r="K156" s="6"/>
      <c r="L156" s="2"/>
    </row>
    <row r="157" spans="1:13">
      <c r="A157" s="143"/>
      <c r="C157" s="2"/>
      <c r="D157" s="6"/>
      <c r="E157" s="2"/>
      <c r="F157" s="2"/>
      <c r="G157" s="2"/>
      <c r="H157" s="2"/>
      <c r="I157" s="2"/>
      <c r="J157" s="2"/>
      <c r="K157" s="6"/>
      <c r="L157" s="2"/>
    </row>
    <row r="158" spans="1:13" ht="18">
      <c r="A158" s="143"/>
      <c r="C158" s="127" t="str">
        <f>D9</f>
        <v>OMR - Coût aidé HT et fréquence maximale de collecte</v>
      </c>
      <c r="D158" s="127"/>
      <c r="E158" s="127"/>
      <c r="F158" s="127"/>
      <c r="G158" s="127"/>
      <c r="H158" s="127"/>
      <c r="I158" s="127"/>
      <c r="J158" s="127"/>
      <c r="K158" s="6"/>
      <c r="L158" s="2"/>
    </row>
    <row r="159" spans="1:13">
      <c r="A159" s="143"/>
      <c r="C159" s="142" t="s">
        <v>52</v>
      </c>
      <c r="D159" s="142"/>
      <c r="E159" s="2"/>
      <c r="F159" s="2"/>
      <c r="G159" s="2"/>
      <c r="H159" s="2"/>
      <c r="I159" s="2"/>
      <c r="J159" s="2"/>
      <c r="K159" s="6"/>
      <c r="L159" s="2"/>
    </row>
    <row r="160" spans="1:13">
      <c r="A160" s="143"/>
      <c r="C160" s="29"/>
      <c r="D160" s="29"/>
      <c r="E160" s="2"/>
      <c r="F160" s="2"/>
      <c r="G160" s="2"/>
      <c r="H160" s="2"/>
      <c r="I160" s="2"/>
      <c r="J160" s="2"/>
      <c r="K160" s="6"/>
      <c r="L160" s="2"/>
    </row>
    <row r="161" spans="1:12">
      <c r="A161" s="143"/>
      <c r="C161" s="29"/>
      <c r="D161" s="110" t="s">
        <v>16</v>
      </c>
      <c r="E161" s="2"/>
      <c r="F161" s="2"/>
      <c r="G161" s="2"/>
      <c r="H161" s="2"/>
      <c r="I161" s="2"/>
      <c r="J161" s="2"/>
      <c r="K161" s="6"/>
      <c r="L161" s="2"/>
    </row>
    <row r="162" spans="1:12">
      <c r="A162" s="143"/>
      <c r="C162" s="29"/>
      <c r="D162" s="29"/>
      <c r="E162" s="2"/>
      <c r="F162" s="2"/>
      <c r="G162" s="2"/>
      <c r="H162" s="2"/>
      <c r="I162" s="2"/>
      <c r="J162" s="2"/>
      <c r="K162" s="6"/>
      <c r="L162" s="2"/>
    </row>
    <row r="163" spans="1:12">
      <c r="A163" s="143"/>
      <c r="C163" s="2"/>
      <c r="D163" s="2"/>
      <c r="E163" s="5" t="s">
        <v>75</v>
      </c>
      <c r="F163" s="5" t="s">
        <v>76</v>
      </c>
      <c r="G163" s="5" t="s">
        <v>77</v>
      </c>
      <c r="H163" s="5" t="s">
        <v>78</v>
      </c>
      <c r="I163" s="2"/>
      <c r="J163" s="2"/>
      <c r="K163" s="6"/>
      <c r="L163" s="2"/>
    </row>
    <row r="164" spans="1:12">
      <c r="A164" s="143"/>
      <c r="C164" s="2"/>
      <c r="D164" s="8" t="s">
        <v>53</v>
      </c>
      <c r="E164" s="9">
        <v>7</v>
      </c>
      <c r="F164" s="9">
        <v>3</v>
      </c>
      <c r="G164" s="9">
        <v>6</v>
      </c>
      <c r="H164" s="9">
        <v>11</v>
      </c>
      <c r="I164" s="2"/>
      <c r="J164" s="2"/>
      <c r="K164" s="6"/>
      <c r="L164" s="2"/>
    </row>
    <row r="165" spans="1:12">
      <c r="A165" s="143"/>
      <c r="C165" s="2"/>
      <c r="D165" s="6"/>
      <c r="H165" s="2"/>
      <c r="I165" s="2"/>
      <c r="J165" s="2"/>
      <c r="K165" s="6"/>
      <c r="L165" s="2"/>
    </row>
    <row r="166" spans="1:12">
      <c r="A166" s="143"/>
      <c r="C166" s="2"/>
      <c r="D166" s="2"/>
      <c r="E166" s="5" t="s">
        <v>75</v>
      </c>
      <c r="F166" s="5" t="s">
        <v>76</v>
      </c>
      <c r="G166" s="5" t="s">
        <v>77</v>
      </c>
      <c r="H166" s="5" t="s">
        <v>78</v>
      </c>
      <c r="I166" s="2"/>
      <c r="J166" s="2"/>
      <c r="K166" s="6"/>
      <c r="L166" s="2"/>
    </row>
    <row r="167" spans="1:12" ht="14.45" customHeight="1">
      <c r="A167" s="143"/>
      <c r="C167" s="141" t="s">
        <v>56</v>
      </c>
      <c r="D167" s="44" t="s">
        <v>57</v>
      </c>
      <c r="E167" s="73">
        <v>50.56165</v>
      </c>
      <c r="F167" s="73">
        <v>56.191550000000007</v>
      </c>
      <c r="G167" s="73">
        <v>54.347274999999996</v>
      </c>
      <c r="H167" s="73">
        <v>47.199100000000001</v>
      </c>
      <c r="I167" s="2"/>
      <c r="J167" s="2"/>
      <c r="K167" s="6"/>
      <c r="L167" s="2"/>
    </row>
    <row r="168" spans="1:12">
      <c r="A168" s="143"/>
      <c r="C168" s="141"/>
      <c r="D168" s="45" t="s">
        <v>58</v>
      </c>
      <c r="E168" s="74">
        <v>49.036479999999997</v>
      </c>
      <c r="F168" s="74">
        <v>55.869020000000006</v>
      </c>
      <c r="G168" s="74">
        <v>53.407700000000006</v>
      </c>
      <c r="H168" s="74">
        <v>39.689920000000001</v>
      </c>
      <c r="I168" s="2"/>
      <c r="J168" s="2"/>
      <c r="K168" s="6"/>
      <c r="L168" s="2"/>
    </row>
    <row r="169" spans="1:12" s="32" customFormat="1" ht="18" customHeight="1">
      <c r="A169" s="143"/>
      <c r="C169" s="141"/>
      <c r="D169" s="46" t="s">
        <v>59</v>
      </c>
      <c r="E169" s="73">
        <v>58.650500000000001</v>
      </c>
      <c r="F169" s="73">
        <v>56.729100000000003</v>
      </c>
      <c r="G169" s="73">
        <v>59.462249999999997</v>
      </c>
      <c r="H169" s="73">
        <v>61.001399999999997</v>
      </c>
      <c r="I169" s="33"/>
      <c r="J169" s="2"/>
      <c r="K169" s="6"/>
      <c r="L169" s="2"/>
    </row>
    <row r="170" spans="1:12">
      <c r="A170" s="143"/>
      <c r="C170" s="141"/>
      <c r="D170" s="45" t="s">
        <v>60</v>
      </c>
      <c r="E170" s="74">
        <v>72.233840000000001</v>
      </c>
      <c r="F170" s="74">
        <v>59.147500000000001</v>
      </c>
      <c r="G170" s="74">
        <v>69.834199999999996</v>
      </c>
      <c r="H170" s="74">
        <v>71.044359999999983</v>
      </c>
      <c r="I170" s="2"/>
      <c r="J170" s="2"/>
      <c r="K170" s="6"/>
      <c r="L170" s="2"/>
    </row>
    <row r="171" spans="1:12">
      <c r="A171" s="143"/>
      <c r="C171" s="141"/>
      <c r="D171" s="44" t="s">
        <v>61</v>
      </c>
      <c r="E171" s="73">
        <v>69.692800000000005</v>
      </c>
      <c r="F171" s="73">
        <v>58.240600000000001</v>
      </c>
      <c r="G171" s="73">
        <v>65.361649999999997</v>
      </c>
      <c r="H171" s="73">
        <v>67.155199999999994</v>
      </c>
      <c r="I171" s="2"/>
      <c r="J171" s="2"/>
      <c r="K171" s="6"/>
      <c r="L171" s="2"/>
    </row>
    <row r="172" spans="1:12">
      <c r="A172" s="143"/>
      <c r="C172" s="2"/>
      <c r="D172" s="6"/>
      <c r="H172" s="2"/>
      <c r="I172" s="2"/>
      <c r="J172" s="2"/>
      <c r="K172" s="6"/>
      <c r="L172" s="2"/>
    </row>
    <row r="173" spans="1:12">
      <c r="A173" s="143"/>
      <c r="C173" s="2"/>
      <c r="D173" s="2"/>
      <c r="E173" s="5" t="s">
        <v>75</v>
      </c>
      <c r="F173" s="5" t="s">
        <v>76</v>
      </c>
      <c r="G173" s="5" t="s">
        <v>77</v>
      </c>
      <c r="H173" s="5" t="s">
        <v>78</v>
      </c>
      <c r="I173" s="2"/>
      <c r="J173" s="2"/>
      <c r="K173" s="6"/>
      <c r="L173" s="2"/>
    </row>
    <row r="174" spans="1:12">
      <c r="A174" s="143"/>
      <c r="C174" s="140" t="s">
        <v>62</v>
      </c>
      <c r="D174" s="14" t="s">
        <v>57</v>
      </c>
      <c r="E174" s="68">
        <v>236.360375</v>
      </c>
      <c r="F174" s="68">
        <v>248.50189999999998</v>
      </c>
      <c r="G174" s="68">
        <v>210.2312</v>
      </c>
      <c r="H174" s="68">
        <v>178.7268</v>
      </c>
      <c r="I174" s="2"/>
      <c r="J174" s="2"/>
      <c r="K174" s="6"/>
      <c r="L174" s="2"/>
    </row>
    <row r="175" spans="1:12">
      <c r="A175" s="143"/>
      <c r="C175" s="140"/>
      <c r="D175" s="16" t="s">
        <v>58</v>
      </c>
      <c r="E175" s="69">
        <v>232.48325</v>
      </c>
      <c r="F175" s="69">
        <v>243.78631999999999</v>
      </c>
      <c r="G175" s="69">
        <v>202.52665999999999</v>
      </c>
      <c r="H175" s="69">
        <v>153.33163999999999</v>
      </c>
      <c r="I175" s="2"/>
      <c r="J175" s="2"/>
      <c r="K175" s="6"/>
      <c r="L175" s="2"/>
    </row>
    <row r="176" spans="1:12">
      <c r="A176" s="143"/>
      <c r="C176" s="140"/>
      <c r="D176" s="14" t="s">
        <v>59</v>
      </c>
      <c r="E176" s="68">
        <v>244.15185</v>
      </c>
      <c r="F176" s="68">
        <v>256.3612</v>
      </c>
      <c r="G176" s="68">
        <v>230.08779999999999</v>
      </c>
      <c r="H176" s="68">
        <v>219.6765</v>
      </c>
      <c r="I176" s="2"/>
      <c r="J176" s="2"/>
      <c r="K176" s="6"/>
      <c r="L176" s="2"/>
    </row>
    <row r="177" spans="1:12">
      <c r="A177" s="143"/>
      <c r="C177" s="140"/>
      <c r="D177" s="16" t="s">
        <v>60</v>
      </c>
      <c r="E177" s="69">
        <v>274.447</v>
      </c>
      <c r="F177" s="69">
        <v>268.93607999999995</v>
      </c>
      <c r="G177" s="69">
        <v>253.87345999999999</v>
      </c>
      <c r="H177" s="69">
        <v>263.20571999999999</v>
      </c>
      <c r="I177" s="2"/>
      <c r="J177" s="2"/>
      <c r="K177" s="6"/>
      <c r="L177" s="2"/>
    </row>
    <row r="178" spans="1:12">
      <c r="A178" s="143"/>
      <c r="C178" s="140"/>
      <c r="D178" s="14" t="s">
        <v>61</v>
      </c>
      <c r="E178" s="68">
        <v>261.23627499999998</v>
      </c>
      <c r="F178" s="68">
        <v>264.22049999999996</v>
      </c>
      <c r="G178" s="68">
        <v>244.04239999999999</v>
      </c>
      <c r="H178" s="68">
        <v>242.54839999999999</v>
      </c>
      <c r="I178" s="2"/>
      <c r="J178" s="2"/>
      <c r="K178" s="6"/>
      <c r="L178" s="2"/>
    </row>
    <row r="179" spans="1:12">
      <c r="A179" s="143"/>
      <c r="C179" s="2"/>
      <c r="D179" s="6"/>
      <c r="E179" s="2"/>
      <c r="F179" s="2"/>
      <c r="G179" s="2"/>
      <c r="H179" s="2"/>
      <c r="I179" s="2"/>
      <c r="J179" s="2"/>
      <c r="K179" s="6"/>
      <c r="L179" s="2"/>
    </row>
    <row r="180" spans="1:12">
      <c r="A180" s="143"/>
      <c r="C180" s="2"/>
      <c r="D180" s="6"/>
      <c r="E180" s="2"/>
      <c r="F180" s="2"/>
      <c r="G180" s="2"/>
      <c r="H180" s="2"/>
      <c r="I180" s="2"/>
      <c r="J180" s="2"/>
      <c r="K180" s="6"/>
      <c r="L180" s="2"/>
    </row>
    <row r="181" spans="1:12" ht="18">
      <c r="A181" s="143"/>
      <c r="C181" s="127" t="str">
        <f>D10</f>
        <v>OMR - Coût aidé HT et fréquence majoritaire de collecte</v>
      </c>
      <c r="D181" s="127"/>
      <c r="E181" s="127"/>
      <c r="F181" s="127"/>
      <c r="G181" s="127"/>
      <c r="H181" s="127"/>
      <c r="I181" s="127"/>
      <c r="J181" s="127"/>
      <c r="K181" s="6"/>
      <c r="L181" s="2"/>
    </row>
    <row r="182" spans="1:12">
      <c r="A182" s="143"/>
      <c r="C182" s="142" t="s">
        <v>52</v>
      </c>
      <c r="D182" s="142"/>
      <c r="E182" s="2"/>
      <c r="F182" s="2"/>
      <c r="G182" s="2"/>
      <c r="H182" s="2"/>
      <c r="I182" s="2"/>
      <c r="J182" s="2"/>
      <c r="K182" s="6"/>
      <c r="L182" s="2"/>
    </row>
    <row r="183" spans="1:12">
      <c r="A183" s="143"/>
      <c r="C183" s="29"/>
      <c r="D183" s="29"/>
      <c r="E183" s="2"/>
      <c r="F183" s="2"/>
      <c r="G183" s="2"/>
      <c r="H183" s="2"/>
      <c r="I183" s="2"/>
      <c r="J183" s="2"/>
      <c r="K183" s="6"/>
      <c r="L183" s="2"/>
    </row>
    <row r="184" spans="1:12">
      <c r="A184" s="143"/>
      <c r="C184" s="29"/>
      <c r="D184" s="110" t="s">
        <v>16</v>
      </c>
      <c r="E184" s="2"/>
      <c r="F184" s="2"/>
      <c r="G184" s="2"/>
      <c r="H184" s="2"/>
      <c r="I184" s="2"/>
      <c r="J184" s="2"/>
      <c r="K184" s="6"/>
      <c r="L184" s="2"/>
    </row>
    <row r="185" spans="1:12">
      <c r="A185" s="143"/>
      <c r="C185" s="29"/>
      <c r="D185" s="29"/>
      <c r="E185" s="2"/>
      <c r="F185" s="2"/>
      <c r="G185" s="2"/>
      <c r="H185" s="2"/>
      <c r="I185" s="2"/>
      <c r="J185" s="2"/>
      <c r="K185" s="6"/>
      <c r="L185" s="2"/>
    </row>
    <row r="186" spans="1:12">
      <c r="A186" s="143"/>
      <c r="C186" s="2"/>
      <c r="D186" s="2"/>
      <c r="E186" s="5" t="s">
        <v>79</v>
      </c>
      <c r="F186" s="5" t="s">
        <v>80</v>
      </c>
      <c r="G186" s="5" t="s">
        <v>76</v>
      </c>
      <c r="H186" s="2"/>
      <c r="I186" s="2"/>
      <c r="J186" s="2"/>
      <c r="K186" s="6"/>
      <c r="L186" s="2"/>
    </row>
    <row r="187" spans="1:12">
      <c r="A187" s="143"/>
      <c r="C187" s="2"/>
      <c r="D187" s="8" t="s">
        <v>53</v>
      </c>
      <c r="E187" s="9">
        <v>19</v>
      </c>
      <c r="F187" s="9">
        <v>14</v>
      </c>
      <c r="G187" s="9">
        <v>3</v>
      </c>
      <c r="H187" s="2"/>
      <c r="I187" s="2"/>
      <c r="J187" s="2"/>
      <c r="K187" s="6"/>
      <c r="L187" s="2"/>
    </row>
    <row r="188" spans="1:12">
      <c r="A188" s="143"/>
      <c r="C188" s="2"/>
      <c r="D188" s="6"/>
      <c r="H188" s="2"/>
      <c r="I188" s="2"/>
      <c r="J188" s="2"/>
      <c r="K188" s="6"/>
      <c r="L188" s="2"/>
    </row>
    <row r="189" spans="1:12">
      <c r="A189" s="143"/>
      <c r="C189" s="2"/>
      <c r="D189" s="2"/>
      <c r="E189" s="5" t="s">
        <v>79</v>
      </c>
      <c r="F189" s="5" t="s">
        <v>80</v>
      </c>
      <c r="G189" s="5" t="s">
        <v>76</v>
      </c>
      <c r="H189" s="2"/>
      <c r="I189" s="2"/>
      <c r="J189" s="2"/>
      <c r="K189" s="6"/>
      <c r="L189" s="2"/>
    </row>
    <row r="190" spans="1:12">
      <c r="A190" s="143"/>
      <c r="C190" s="141" t="s">
        <v>56</v>
      </c>
      <c r="D190" s="44" t="s">
        <v>57</v>
      </c>
      <c r="E190" s="73">
        <v>51.852649999999997</v>
      </c>
      <c r="F190" s="73">
        <v>51.472875000000002</v>
      </c>
      <c r="G190" s="73">
        <v>70.170299999999997</v>
      </c>
      <c r="H190" s="2"/>
      <c r="I190" s="2"/>
      <c r="J190" s="2"/>
      <c r="K190" s="6"/>
      <c r="L190" s="2"/>
    </row>
    <row r="191" spans="1:12">
      <c r="A191" s="143"/>
      <c r="C191" s="141"/>
      <c r="D191" s="45" t="s">
        <v>58</v>
      </c>
      <c r="E191" s="74">
        <v>49.624300000000005</v>
      </c>
      <c r="F191" s="74">
        <v>42.38982</v>
      </c>
      <c r="G191" s="74">
        <v>66.577979999999997</v>
      </c>
      <c r="H191" s="2"/>
      <c r="I191" s="2"/>
      <c r="J191" s="2"/>
      <c r="K191" s="6"/>
      <c r="L191" s="2"/>
    </row>
    <row r="192" spans="1:12" ht="18" customHeight="1">
      <c r="A192" s="143"/>
      <c r="C192" s="141"/>
      <c r="D192" s="46" t="s">
        <v>59</v>
      </c>
      <c r="E192" s="73">
        <v>57.139600000000002</v>
      </c>
      <c r="F192" s="73">
        <v>56.986750000000001</v>
      </c>
      <c r="G192" s="73">
        <v>76.157499999999999</v>
      </c>
      <c r="H192" s="2"/>
      <c r="I192" s="2"/>
      <c r="J192" s="2"/>
      <c r="K192" s="6"/>
      <c r="L192" s="2"/>
    </row>
    <row r="193" spans="1:12">
      <c r="A193" s="143"/>
      <c r="C193" s="141"/>
      <c r="D193" s="45" t="s">
        <v>60</v>
      </c>
      <c r="E193" s="74">
        <v>69.747839999999997</v>
      </c>
      <c r="F193" s="74">
        <v>71.485259999999997</v>
      </c>
      <c r="G193" s="74">
        <v>79.681899999999999</v>
      </c>
      <c r="H193" s="2"/>
      <c r="I193" s="2"/>
      <c r="J193" s="2"/>
      <c r="K193" s="6"/>
      <c r="L193" s="2"/>
    </row>
    <row r="194" spans="1:12">
      <c r="A194" s="143"/>
      <c r="C194" s="141"/>
      <c r="D194" s="44" t="s">
        <v>61</v>
      </c>
      <c r="E194" s="73">
        <v>62.847049999999996</v>
      </c>
      <c r="F194" s="73">
        <v>64.995899999999992</v>
      </c>
      <c r="G194" s="73">
        <v>78.360250000000008</v>
      </c>
      <c r="H194" s="2"/>
      <c r="I194" s="2"/>
      <c r="J194" s="2"/>
      <c r="K194" s="6"/>
      <c r="L194" s="2"/>
    </row>
    <row r="195" spans="1:12">
      <c r="A195" s="143"/>
      <c r="C195" s="2"/>
      <c r="D195" s="6"/>
      <c r="H195" s="2"/>
      <c r="I195" s="2"/>
      <c r="J195" s="2"/>
      <c r="K195" s="6"/>
      <c r="L195" s="2"/>
    </row>
    <row r="196" spans="1:12">
      <c r="A196" s="143"/>
      <c r="C196" s="2"/>
      <c r="D196" s="2"/>
      <c r="E196" s="5" t="s">
        <v>79</v>
      </c>
      <c r="F196" s="5" t="s">
        <v>80</v>
      </c>
      <c r="G196" s="5" t="s">
        <v>76</v>
      </c>
      <c r="H196" s="2"/>
      <c r="I196" s="2"/>
      <c r="J196" s="2"/>
      <c r="K196" s="6"/>
      <c r="L196" s="2"/>
    </row>
    <row r="197" spans="1:12">
      <c r="A197" s="143"/>
      <c r="C197" s="140" t="s">
        <v>62</v>
      </c>
      <c r="D197" s="14" t="s">
        <v>57</v>
      </c>
      <c r="E197" s="68">
        <v>230.63704999999999</v>
      </c>
      <c r="F197" s="68">
        <v>192.724425</v>
      </c>
      <c r="G197" s="68">
        <v>236.31809999999999</v>
      </c>
      <c r="H197" s="2"/>
      <c r="I197" s="2"/>
      <c r="J197" s="2"/>
      <c r="K197" s="6"/>
      <c r="L197" s="2"/>
    </row>
    <row r="198" spans="1:12">
      <c r="A198" s="143"/>
      <c r="C198" s="140"/>
      <c r="D198" s="16" t="s">
        <v>58</v>
      </c>
      <c r="E198" s="69">
        <v>214.00932</v>
      </c>
      <c r="F198" s="69">
        <v>157.47762</v>
      </c>
      <c r="G198" s="69">
        <v>232.57991999999999</v>
      </c>
      <c r="H198" s="2"/>
      <c r="I198" s="2"/>
      <c r="J198" s="2"/>
      <c r="K198" s="6"/>
      <c r="L198" s="2"/>
    </row>
    <row r="199" spans="1:12">
      <c r="A199" s="143"/>
      <c r="C199" s="140"/>
      <c r="D199" s="14" t="s">
        <v>59</v>
      </c>
      <c r="E199" s="68">
        <v>247.65129999999999</v>
      </c>
      <c r="F199" s="68">
        <v>206.60339999999999</v>
      </c>
      <c r="G199" s="68">
        <v>242.54839999999999</v>
      </c>
      <c r="H199" s="2"/>
      <c r="I199" s="2"/>
      <c r="J199" s="2"/>
      <c r="K199" s="6"/>
      <c r="L199" s="2"/>
    </row>
    <row r="200" spans="1:12">
      <c r="A200" s="143"/>
      <c r="C200" s="140"/>
      <c r="D200" s="16" t="s">
        <v>60</v>
      </c>
      <c r="E200" s="69">
        <v>306.96997999999996</v>
      </c>
      <c r="F200" s="69">
        <v>258.78899000000001</v>
      </c>
      <c r="G200" s="69">
        <v>254.89775999999998</v>
      </c>
      <c r="H200" s="2"/>
      <c r="I200" s="2"/>
      <c r="J200" s="2"/>
      <c r="K200" s="6"/>
      <c r="L200" s="2"/>
    </row>
    <row r="201" spans="1:12">
      <c r="A201" s="143"/>
      <c r="C201" s="140"/>
      <c r="D201" s="14" t="s">
        <v>61</v>
      </c>
      <c r="E201" s="68">
        <v>266.54949999999997</v>
      </c>
      <c r="F201" s="68">
        <v>237.380675</v>
      </c>
      <c r="G201" s="68">
        <v>250.26675</v>
      </c>
      <c r="H201" s="2"/>
      <c r="I201" s="2"/>
      <c r="J201" s="2"/>
      <c r="K201" s="6"/>
      <c r="L201" s="2"/>
    </row>
    <row r="202" spans="1:12">
      <c r="A202" s="143"/>
      <c r="C202" s="2"/>
      <c r="D202" s="6"/>
      <c r="E202" s="2"/>
      <c r="F202" s="2"/>
      <c r="G202" s="2"/>
      <c r="H202" s="2"/>
      <c r="I202" s="2"/>
      <c r="J202" s="2"/>
      <c r="K202" s="6"/>
      <c r="L202" s="2"/>
    </row>
    <row r="203" spans="1:12">
      <c r="A203" s="143"/>
      <c r="C203" s="2"/>
      <c r="D203" s="6"/>
      <c r="E203" s="2"/>
      <c r="F203" s="2"/>
      <c r="G203" s="2"/>
      <c r="H203" s="2"/>
      <c r="I203" s="2"/>
      <c r="J203" s="2"/>
      <c r="K203" s="6"/>
      <c r="L203" s="2"/>
    </row>
    <row r="204" spans="1:12" ht="18">
      <c r="A204" s="143"/>
      <c r="C204" s="127" t="str">
        <f>D11</f>
        <v>OMR - Coût aidé HT et mode de collecte</v>
      </c>
      <c r="D204" s="127"/>
      <c r="E204" s="127"/>
      <c r="F204" s="127"/>
      <c r="G204" s="127"/>
      <c r="H204" s="127"/>
      <c r="I204" s="127"/>
      <c r="J204" s="127"/>
      <c r="K204" s="6"/>
      <c r="L204" s="2"/>
    </row>
    <row r="205" spans="1:12">
      <c r="A205" s="143"/>
      <c r="C205" s="142" t="s">
        <v>52</v>
      </c>
      <c r="D205" s="142"/>
      <c r="E205" s="2"/>
      <c r="F205" s="2"/>
      <c r="G205" s="2"/>
      <c r="H205" s="2"/>
      <c r="I205" s="2"/>
      <c r="J205" s="2"/>
      <c r="K205" s="6"/>
      <c r="L205" s="2"/>
    </row>
    <row r="206" spans="1:12">
      <c r="A206" s="143"/>
      <c r="C206" s="29"/>
      <c r="D206" s="29"/>
      <c r="E206" s="2"/>
      <c r="F206" s="2"/>
      <c r="G206" s="2"/>
      <c r="H206" s="2"/>
      <c r="I206" s="2"/>
      <c r="J206" s="2"/>
      <c r="K206" s="6"/>
      <c r="L206" s="2"/>
    </row>
    <row r="207" spans="1:12">
      <c r="A207" s="143"/>
      <c r="C207" s="29"/>
      <c r="D207" s="110" t="s">
        <v>16</v>
      </c>
      <c r="E207" s="2"/>
      <c r="F207" s="2"/>
      <c r="G207" s="2"/>
      <c r="H207" s="2"/>
      <c r="I207" s="2"/>
      <c r="J207" s="2"/>
      <c r="K207" s="6"/>
      <c r="L207" s="2"/>
    </row>
    <row r="208" spans="1:12">
      <c r="A208" s="143"/>
      <c r="C208" s="29"/>
      <c r="D208" s="29"/>
      <c r="E208" s="2"/>
      <c r="F208" s="2"/>
      <c r="G208" s="2"/>
      <c r="H208" s="2"/>
      <c r="I208" s="2"/>
      <c r="J208" s="2"/>
      <c r="K208" s="6"/>
      <c r="L208" s="2"/>
    </row>
    <row r="209" spans="1:12" ht="28.5">
      <c r="A209" s="143"/>
      <c r="C209" s="2"/>
      <c r="D209" s="2"/>
      <c r="E209" s="5" t="s">
        <v>81</v>
      </c>
      <c r="F209" s="5" t="s">
        <v>82</v>
      </c>
      <c r="G209" s="2"/>
      <c r="I209" s="2"/>
      <c r="J209" s="2"/>
      <c r="K209" s="6"/>
      <c r="L209" s="2"/>
    </row>
    <row r="210" spans="1:12">
      <c r="A210" s="143"/>
      <c r="C210" s="2"/>
      <c r="D210" s="8" t="s">
        <v>53</v>
      </c>
      <c r="E210" s="9">
        <v>7</v>
      </c>
      <c r="F210" s="9">
        <v>31</v>
      </c>
      <c r="G210" s="2"/>
      <c r="I210" s="2"/>
      <c r="J210" s="2"/>
      <c r="K210" s="6"/>
      <c r="L210" s="2"/>
    </row>
    <row r="211" spans="1:12">
      <c r="A211" s="143"/>
      <c r="C211" s="2"/>
      <c r="D211" s="6"/>
      <c r="G211" s="2"/>
      <c r="I211" s="2"/>
      <c r="J211" s="2"/>
      <c r="K211" s="6"/>
      <c r="L211" s="2"/>
    </row>
    <row r="212" spans="1:12" ht="28.5">
      <c r="A212" s="143"/>
      <c r="C212" s="2"/>
      <c r="D212" s="2"/>
      <c r="E212" s="5" t="s">
        <v>81</v>
      </c>
      <c r="F212" s="5" t="s">
        <v>82</v>
      </c>
      <c r="G212" s="2"/>
      <c r="I212" s="2"/>
      <c r="J212" s="2"/>
      <c r="K212" s="6"/>
      <c r="L212" s="2"/>
    </row>
    <row r="213" spans="1:12">
      <c r="A213" s="143"/>
      <c r="C213" s="141" t="s">
        <v>56</v>
      </c>
      <c r="D213" s="44" t="s">
        <v>57</v>
      </c>
      <c r="E213" s="51">
        <v>51.852649999999997</v>
      </c>
      <c r="F213" s="51">
        <v>53.407700000000006</v>
      </c>
      <c r="G213" s="2"/>
      <c r="I213" s="2"/>
      <c r="J213" s="2"/>
      <c r="K213" s="6"/>
      <c r="L213" s="2"/>
    </row>
    <row r="214" spans="1:12">
      <c r="A214" s="143"/>
      <c r="C214" s="141"/>
      <c r="D214" s="45" t="s">
        <v>58</v>
      </c>
      <c r="E214" s="52">
        <v>49.400619999999996</v>
      </c>
      <c r="F214" s="52">
        <v>47.199100000000001</v>
      </c>
      <c r="G214" s="2"/>
      <c r="I214" s="2"/>
      <c r="J214" s="2"/>
      <c r="K214" s="6"/>
      <c r="L214" s="2"/>
    </row>
    <row r="215" spans="1:12" s="32" customFormat="1">
      <c r="A215" s="143"/>
      <c r="C215" s="141"/>
      <c r="D215" s="46" t="s">
        <v>59</v>
      </c>
      <c r="E215" s="51">
        <v>59.752099999999999</v>
      </c>
      <c r="F215" s="51">
        <v>58.866999999999997</v>
      </c>
      <c r="G215" s="2"/>
      <c r="I215" s="33"/>
      <c r="J215" s="33"/>
      <c r="K215" s="6"/>
      <c r="L215" s="2"/>
    </row>
    <row r="216" spans="1:12">
      <c r="A216" s="143"/>
      <c r="C216" s="141"/>
      <c r="D216" s="45" t="s">
        <v>60</v>
      </c>
      <c r="E216" s="52">
        <v>185.18900000000008</v>
      </c>
      <c r="F216" s="52">
        <v>76.031199999999998</v>
      </c>
      <c r="G216" s="2"/>
      <c r="I216" s="2"/>
      <c r="J216" s="2"/>
      <c r="K216" s="6"/>
      <c r="L216" s="2"/>
    </row>
    <row r="217" spans="1:12">
      <c r="A217" s="143"/>
      <c r="C217" s="141"/>
      <c r="D217" s="44" t="s">
        <v>61</v>
      </c>
      <c r="E217" s="51">
        <v>69.431150000000002</v>
      </c>
      <c r="F217" s="51">
        <v>69.041149999999988</v>
      </c>
      <c r="G217" s="2"/>
      <c r="I217" s="2"/>
      <c r="J217" s="2"/>
      <c r="K217" s="6"/>
      <c r="L217" s="2"/>
    </row>
    <row r="218" spans="1:12">
      <c r="A218" s="143"/>
      <c r="C218" s="2"/>
      <c r="D218" s="6"/>
      <c r="G218" s="2"/>
      <c r="I218" s="2"/>
      <c r="J218" s="2"/>
      <c r="K218" s="6"/>
      <c r="L218" s="2"/>
    </row>
    <row r="219" spans="1:12" ht="28.5">
      <c r="A219" s="143"/>
      <c r="C219" s="2"/>
      <c r="D219" s="2"/>
      <c r="E219" s="5" t="s">
        <v>81</v>
      </c>
      <c r="F219" s="5" t="s">
        <v>82</v>
      </c>
      <c r="G219" s="2"/>
      <c r="I219" s="2"/>
      <c r="J219" s="2"/>
      <c r="K219" s="6"/>
      <c r="L219" s="2"/>
    </row>
    <row r="220" spans="1:12">
      <c r="A220" s="143"/>
      <c r="C220" s="140" t="s">
        <v>62</v>
      </c>
      <c r="D220" s="14" t="s">
        <v>57</v>
      </c>
      <c r="E220" s="68">
        <v>277.25395000000003</v>
      </c>
      <c r="F220" s="68">
        <v>241.38614999999999</v>
      </c>
      <c r="G220" s="2"/>
      <c r="I220" s="2"/>
      <c r="J220" s="2"/>
      <c r="K220" s="6"/>
      <c r="L220" s="2"/>
    </row>
    <row r="221" spans="1:12">
      <c r="A221" s="143"/>
      <c r="C221" s="140"/>
      <c r="D221" s="16" t="s">
        <v>58</v>
      </c>
      <c r="E221" s="69">
        <v>256.60255999999998</v>
      </c>
      <c r="F221" s="69">
        <v>213.72139999999999</v>
      </c>
      <c r="G221" s="2"/>
      <c r="I221" s="2"/>
      <c r="J221" s="2"/>
      <c r="K221" s="6"/>
      <c r="L221" s="2"/>
    </row>
    <row r="222" spans="1:12">
      <c r="A222" s="143"/>
      <c r="C222" s="140"/>
      <c r="D222" s="14" t="s">
        <v>59</v>
      </c>
      <c r="E222" s="68">
        <v>302.70670000000001</v>
      </c>
      <c r="F222" s="68">
        <v>256.92099999999999</v>
      </c>
      <c r="G222" s="2"/>
      <c r="I222" s="2"/>
      <c r="J222" s="2"/>
      <c r="K222" s="6"/>
      <c r="L222" s="2"/>
    </row>
    <row r="223" spans="1:12">
      <c r="A223" s="143"/>
      <c r="C223" s="140"/>
      <c r="D223" s="16" t="s">
        <v>60</v>
      </c>
      <c r="E223" s="69">
        <v>884.38500000000045</v>
      </c>
      <c r="F223" s="69">
        <v>307.67509999999999</v>
      </c>
      <c r="G223" s="2"/>
      <c r="I223" s="2"/>
      <c r="J223" s="2"/>
      <c r="K223" s="6"/>
      <c r="L223" s="2"/>
    </row>
    <row r="224" spans="1:12">
      <c r="A224" s="143"/>
      <c r="C224" s="140"/>
      <c r="D224" s="14" t="s">
        <v>61</v>
      </c>
      <c r="E224" s="68">
        <v>312.13909999999998</v>
      </c>
      <c r="F224" s="68">
        <v>276.72585000000004</v>
      </c>
      <c r="G224" s="2"/>
      <c r="I224" s="2"/>
      <c r="J224" s="2"/>
      <c r="K224" s="6"/>
      <c r="L224" s="2"/>
    </row>
    <row r="225" spans="1:12">
      <c r="A225" s="143"/>
      <c r="C225" s="2"/>
      <c r="D225" s="6"/>
      <c r="E225" s="2"/>
      <c r="F225" s="2"/>
      <c r="G225" s="2"/>
      <c r="H225" s="2"/>
      <c r="I225" s="2"/>
      <c r="J225" s="2"/>
      <c r="K225" s="6"/>
      <c r="L225" s="2"/>
    </row>
    <row r="226" spans="1:12">
      <c r="A226" s="143"/>
      <c r="C226" s="2"/>
      <c r="D226" s="6"/>
      <c r="E226" s="2"/>
      <c r="F226" s="2"/>
      <c r="G226" s="2"/>
      <c r="H226" s="2"/>
      <c r="I226" s="2"/>
      <c r="J226" s="2"/>
      <c r="K226" s="6"/>
      <c r="L226" s="2"/>
    </row>
    <row r="227" spans="1:12" ht="18" hidden="1">
      <c r="C227" s="127" t="e">
        <f>#REF!</f>
        <v>#REF!</v>
      </c>
      <c r="D227" s="127"/>
      <c r="E227" s="127"/>
      <c r="F227" s="127"/>
      <c r="G227" s="127"/>
      <c r="H227" s="127"/>
      <c r="I227" s="127"/>
      <c r="J227" s="127"/>
      <c r="K227" s="6"/>
      <c r="L227" s="2"/>
    </row>
    <row r="228" spans="1:12" hidden="1">
      <c r="C228" s="142" t="s">
        <v>52</v>
      </c>
      <c r="D228" s="142"/>
      <c r="F228" s="2"/>
      <c r="G228" s="2"/>
      <c r="H228" s="2"/>
      <c r="I228" s="2"/>
      <c r="J228" s="2"/>
      <c r="K228" s="6"/>
      <c r="L228" s="2"/>
    </row>
    <row r="229" spans="1:12" ht="28.5" hidden="1">
      <c r="C229" s="2"/>
      <c r="D229" s="2"/>
      <c r="E229" s="5" t="s">
        <v>83</v>
      </c>
      <c r="F229" s="5" t="s">
        <v>84</v>
      </c>
      <c r="G229" s="5" t="s">
        <v>85</v>
      </c>
      <c r="K229" s="6"/>
      <c r="L229" s="2"/>
    </row>
    <row r="230" spans="1:12" hidden="1">
      <c r="C230" s="2"/>
      <c r="D230" s="8" t="s">
        <v>53</v>
      </c>
      <c r="E230" s="9"/>
      <c r="F230" s="9"/>
      <c r="G230" s="9"/>
      <c r="K230" s="6"/>
      <c r="L230" s="2"/>
    </row>
    <row r="231" spans="1:12" hidden="1">
      <c r="C231" s="2"/>
      <c r="D231" s="6"/>
      <c r="E231" s="2"/>
      <c r="F231" s="2"/>
      <c r="G231" s="2"/>
      <c r="K231" s="6"/>
      <c r="L231" s="2"/>
    </row>
    <row r="232" spans="1:12" ht="28.5" hidden="1">
      <c r="C232" s="2"/>
      <c r="D232" s="2"/>
      <c r="E232" s="5" t="str">
        <f>E229</f>
        <v>&lt; 187 kg/hab.</v>
      </c>
      <c r="F232" s="5" t="str">
        <f>F229</f>
        <v>187 - 239 kg/hab.</v>
      </c>
      <c r="G232" s="5" t="str">
        <f>G229</f>
        <v>&gt; 239 kg/hab.</v>
      </c>
      <c r="K232" s="6"/>
      <c r="L232" s="2"/>
    </row>
    <row r="233" spans="1:12" hidden="1">
      <c r="C233" s="141" t="s">
        <v>56</v>
      </c>
      <c r="D233" s="45" t="s">
        <v>57</v>
      </c>
      <c r="E233" s="12"/>
      <c r="F233" s="12"/>
      <c r="G233" s="12"/>
      <c r="K233" s="6"/>
      <c r="L233" s="2"/>
    </row>
    <row r="234" spans="1:12" hidden="1">
      <c r="C234" s="141"/>
      <c r="D234" s="44" t="s">
        <v>58</v>
      </c>
      <c r="E234" s="20"/>
      <c r="F234" s="20"/>
      <c r="G234" s="20"/>
      <c r="K234" s="6"/>
      <c r="L234" s="2"/>
    </row>
    <row r="235" spans="1:12" hidden="1">
      <c r="C235" s="141"/>
      <c r="D235" s="47" t="s">
        <v>59</v>
      </c>
      <c r="E235" s="12"/>
      <c r="F235" s="12"/>
      <c r="G235" s="12"/>
      <c r="K235" s="6"/>
      <c r="L235" s="2"/>
    </row>
    <row r="236" spans="1:12" hidden="1">
      <c r="C236" s="141"/>
      <c r="D236" s="44" t="s">
        <v>60</v>
      </c>
      <c r="E236" s="20"/>
      <c r="F236" s="20"/>
      <c r="G236" s="20"/>
      <c r="K236" s="6"/>
      <c r="L236" s="2"/>
    </row>
    <row r="237" spans="1:12" hidden="1">
      <c r="C237" s="141"/>
      <c r="D237" s="45" t="s">
        <v>61</v>
      </c>
      <c r="E237" s="21"/>
      <c r="F237" s="21"/>
      <c r="G237" s="21"/>
      <c r="K237" s="6"/>
      <c r="L237" s="2"/>
    </row>
    <row r="238" spans="1:12" hidden="1">
      <c r="K238" s="6"/>
      <c r="L238" s="2"/>
    </row>
    <row r="239" spans="1:12" ht="28.5" hidden="1">
      <c r="C239" s="2"/>
      <c r="D239" s="2"/>
      <c r="E239" s="5" t="str">
        <f>E229</f>
        <v>&lt; 187 kg/hab.</v>
      </c>
      <c r="F239" s="5" t="str">
        <f>F229</f>
        <v>187 - 239 kg/hab.</v>
      </c>
      <c r="G239" s="5" t="str">
        <f>G229</f>
        <v>&gt; 239 kg/hab.</v>
      </c>
      <c r="K239" s="6"/>
      <c r="L239" s="2"/>
    </row>
    <row r="240" spans="1:12" hidden="1">
      <c r="C240" s="140" t="s">
        <v>62</v>
      </c>
      <c r="D240" s="16" t="s">
        <v>57</v>
      </c>
      <c r="E240" s="17"/>
      <c r="F240" s="17"/>
      <c r="G240" s="17"/>
      <c r="K240" s="6"/>
      <c r="L240" s="2"/>
    </row>
    <row r="241" spans="1:12" hidden="1">
      <c r="C241" s="140"/>
      <c r="D241" s="14" t="s">
        <v>58</v>
      </c>
      <c r="E241" s="30"/>
      <c r="F241" s="30"/>
      <c r="G241" s="30"/>
      <c r="K241" s="6"/>
      <c r="L241" s="2"/>
    </row>
    <row r="242" spans="1:12" hidden="1">
      <c r="C242" s="140"/>
      <c r="D242" s="16" t="s">
        <v>59</v>
      </c>
      <c r="E242" s="31"/>
      <c r="F242" s="31"/>
      <c r="G242" s="31"/>
      <c r="K242" s="6"/>
      <c r="L242" s="2"/>
    </row>
    <row r="243" spans="1:12" hidden="1">
      <c r="C243" s="140"/>
      <c r="D243" s="14" t="s">
        <v>60</v>
      </c>
      <c r="E243" s="15"/>
      <c r="F243" s="15"/>
      <c r="G243" s="15"/>
      <c r="K243" s="6"/>
      <c r="L243" s="2"/>
    </row>
    <row r="244" spans="1:12" hidden="1">
      <c r="C244" s="140"/>
      <c r="D244" s="16" t="s">
        <v>61</v>
      </c>
      <c r="E244" s="31"/>
      <c r="F244" s="31"/>
      <c r="G244" s="31"/>
      <c r="K244" s="6"/>
      <c r="L244" s="2"/>
    </row>
    <row r="245" spans="1:12" hidden="1">
      <c r="K245" s="6"/>
      <c r="L245" s="2"/>
    </row>
    <row r="246" spans="1:12" hidden="1">
      <c r="K246" s="6"/>
      <c r="L246" s="2"/>
    </row>
    <row r="247" spans="1:12" ht="18">
      <c r="A247" s="143"/>
      <c r="C247" s="127" t="str">
        <f>D12</f>
        <v>OMR - Charges de pré-collecte et mode de collecte</v>
      </c>
      <c r="D247" s="127"/>
      <c r="E247" s="127"/>
      <c r="F247" s="127"/>
      <c r="G247" s="127"/>
      <c r="H247" s="127"/>
      <c r="I247" s="127"/>
      <c r="J247" s="127"/>
      <c r="K247" s="6"/>
      <c r="L247" s="2"/>
    </row>
    <row r="248" spans="1:12">
      <c r="A248" s="143"/>
      <c r="C248" s="142" t="s">
        <v>52</v>
      </c>
      <c r="D248" s="142"/>
      <c r="E248" s="2"/>
      <c r="F248" s="2"/>
      <c r="G248" s="2"/>
      <c r="H248" s="2"/>
      <c r="I248" s="2"/>
      <c r="J248" s="2"/>
      <c r="K248" s="6"/>
      <c r="L248" s="2"/>
    </row>
    <row r="249" spans="1:12">
      <c r="A249" s="143"/>
      <c r="C249" s="29"/>
      <c r="D249" s="29"/>
      <c r="E249" s="2"/>
      <c r="F249" s="2"/>
      <c r="G249" s="2"/>
      <c r="H249" s="2"/>
      <c r="I249" s="2"/>
      <c r="J249" s="2"/>
      <c r="K249" s="6"/>
      <c r="L249" s="2"/>
    </row>
    <row r="250" spans="1:12">
      <c r="A250" s="143"/>
      <c r="C250" s="29"/>
      <c r="D250" s="110" t="s">
        <v>16</v>
      </c>
      <c r="E250" s="2"/>
      <c r="F250" s="2"/>
      <c r="G250" s="2"/>
      <c r="H250" s="2"/>
      <c r="I250" s="2"/>
      <c r="J250" s="2"/>
      <c r="K250" s="6"/>
      <c r="L250" s="2"/>
    </row>
    <row r="251" spans="1:12">
      <c r="A251" s="143"/>
      <c r="C251" s="29"/>
      <c r="D251" s="29"/>
      <c r="E251" s="2"/>
      <c r="F251" s="2"/>
      <c r="G251" s="2"/>
      <c r="H251" s="2"/>
      <c r="I251" s="2"/>
      <c r="J251" s="2"/>
      <c r="K251" s="6"/>
      <c r="L251" s="2"/>
    </row>
    <row r="252" spans="1:12" ht="42.75">
      <c r="A252" s="143"/>
      <c r="C252" s="2"/>
      <c r="D252" s="2"/>
      <c r="E252" s="5" t="s">
        <v>81</v>
      </c>
      <c r="F252" s="5" t="s">
        <v>86</v>
      </c>
      <c r="G252" s="5" t="s">
        <v>87</v>
      </c>
      <c r="H252" s="5" t="s">
        <v>82</v>
      </c>
      <c r="I252" s="2"/>
      <c r="J252" s="2"/>
      <c r="K252" s="6"/>
      <c r="L252" s="2"/>
    </row>
    <row r="253" spans="1:12">
      <c r="A253" s="143"/>
      <c r="D253" s="8" t="s">
        <v>53</v>
      </c>
      <c r="E253" s="9">
        <v>6</v>
      </c>
      <c r="F253" s="9">
        <v>19</v>
      </c>
      <c r="G253" s="9">
        <v>17</v>
      </c>
      <c r="H253" s="9">
        <v>33</v>
      </c>
      <c r="I253" s="2"/>
      <c r="J253" s="2"/>
      <c r="K253" s="6"/>
      <c r="L253" s="2"/>
    </row>
    <row r="254" spans="1:12">
      <c r="A254" s="143"/>
      <c r="C254" s="2"/>
      <c r="D254" s="6"/>
      <c r="E254" s="2"/>
      <c r="F254" s="2"/>
      <c r="G254" s="2"/>
      <c r="H254" s="2"/>
      <c r="I254" s="2"/>
      <c r="J254" s="2"/>
      <c r="K254" s="6"/>
      <c r="L254" s="2"/>
    </row>
    <row r="255" spans="1:12" ht="42.75">
      <c r="A255" s="143"/>
      <c r="C255" s="2"/>
      <c r="D255" s="2"/>
      <c r="E255" s="5" t="s">
        <v>81</v>
      </c>
      <c r="F255" s="5" t="s">
        <v>86</v>
      </c>
      <c r="G255" s="5" t="s">
        <v>87</v>
      </c>
      <c r="H255" s="5" t="s">
        <v>82</v>
      </c>
      <c r="I255" s="2"/>
      <c r="J255" s="2"/>
      <c r="K255" s="6"/>
      <c r="L255" s="2"/>
    </row>
    <row r="256" spans="1:12" ht="15" customHeight="1">
      <c r="A256" s="143"/>
      <c r="C256" s="141" t="s">
        <v>56</v>
      </c>
      <c r="D256" s="45" t="s">
        <v>57</v>
      </c>
      <c r="E256" s="52">
        <v>2.0941700000000001</v>
      </c>
      <c r="F256" s="79"/>
      <c r="G256" s="79"/>
      <c r="H256" s="52">
        <v>1.28504</v>
      </c>
      <c r="I256" s="2"/>
      <c r="J256" s="2"/>
      <c r="K256" s="6"/>
      <c r="L256" s="2"/>
    </row>
    <row r="257" spans="1:12">
      <c r="A257" s="143"/>
      <c r="C257" s="141"/>
      <c r="D257" s="44" t="s">
        <v>58</v>
      </c>
      <c r="E257" s="51">
        <v>1.389758</v>
      </c>
      <c r="F257" s="79"/>
      <c r="G257" s="79"/>
      <c r="H257" s="51">
        <v>1.0737859999999999</v>
      </c>
      <c r="I257" s="2"/>
      <c r="J257" s="2"/>
      <c r="K257" s="6"/>
      <c r="L257" s="2"/>
    </row>
    <row r="258" spans="1:12" ht="17.45" customHeight="1">
      <c r="A258" s="143"/>
      <c r="C258" s="141"/>
      <c r="D258" s="47" t="s">
        <v>59</v>
      </c>
      <c r="E258" s="52">
        <v>3.1466699999999999</v>
      </c>
      <c r="F258" s="79"/>
      <c r="G258" s="79"/>
      <c r="H258" s="52">
        <v>1.6652400000000001</v>
      </c>
      <c r="I258" s="2"/>
      <c r="J258" s="2"/>
      <c r="K258" s="6"/>
      <c r="L258" s="2"/>
    </row>
    <row r="259" spans="1:12">
      <c r="A259" s="143"/>
      <c r="C259" s="141"/>
      <c r="D259" s="44" t="s">
        <v>60</v>
      </c>
      <c r="E259" s="51">
        <v>4.3696119999999992</v>
      </c>
      <c r="F259" s="79"/>
      <c r="G259" s="79"/>
      <c r="H259" s="51">
        <v>2.7268520000000001</v>
      </c>
      <c r="I259" s="2"/>
      <c r="J259" s="2"/>
      <c r="K259" s="6"/>
      <c r="L259" s="2"/>
    </row>
    <row r="260" spans="1:12">
      <c r="A260" s="143"/>
      <c r="C260" s="141"/>
      <c r="D260" s="45" t="s">
        <v>61</v>
      </c>
      <c r="E260" s="52">
        <v>3.6360100000000002</v>
      </c>
      <c r="F260" s="79"/>
      <c r="G260" s="79"/>
      <c r="H260" s="52">
        <v>2.1708799999999999</v>
      </c>
      <c r="I260" s="2"/>
      <c r="J260" s="2"/>
      <c r="K260" s="6"/>
      <c r="L260" s="2"/>
    </row>
    <row r="261" spans="1:12">
      <c r="A261" s="143"/>
      <c r="C261" s="2"/>
      <c r="D261" s="6"/>
      <c r="E261" s="2"/>
      <c r="F261" s="2"/>
      <c r="G261" s="2"/>
      <c r="H261" s="2"/>
      <c r="I261" s="2"/>
      <c r="J261" s="2"/>
      <c r="K261" s="6"/>
      <c r="L261" s="2"/>
    </row>
    <row r="262" spans="1:12" ht="42.75">
      <c r="A262" s="143"/>
      <c r="C262" s="2"/>
      <c r="D262" s="2"/>
      <c r="E262" s="5" t="s">
        <v>81</v>
      </c>
      <c r="F262" s="5" t="s">
        <v>86</v>
      </c>
      <c r="G262" s="5" t="s">
        <v>87</v>
      </c>
      <c r="H262" s="5" t="s">
        <v>82</v>
      </c>
      <c r="I262" s="2"/>
      <c r="J262" s="2"/>
      <c r="K262" s="6"/>
      <c r="L262" s="2"/>
    </row>
    <row r="263" spans="1:12">
      <c r="A263" s="143"/>
      <c r="C263" s="140" t="s">
        <v>62</v>
      </c>
      <c r="D263" s="14" t="s">
        <v>57</v>
      </c>
      <c r="E263" s="68">
        <v>13.43</v>
      </c>
      <c r="F263" s="68">
        <v>13.67</v>
      </c>
      <c r="G263" s="68">
        <v>2.5499999999999998</v>
      </c>
      <c r="H263" s="68">
        <v>5.48</v>
      </c>
      <c r="I263" s="2"/>
      <c r="J263" s="2"/>
      <c r="K263" s="6"/>
      <c r="L263" s="2"/>
    </row>
    <row r="264" spans="1:12">
      <c r="A264" s="143"/>
      <c r="C264" s="140"/>
      <c r="D264" s="16" t="s">
        <v>58</v>
      </c>
      <c r="E264" s="69">
        <v>7.5439999999999987</v>
      </c>
      <c r="F264" s="69">
        <v>6.56046</v>
      </c>
      <c r="G264" s="69">
        <v>1.90472</v>
      </c>
      <c r="H264" s="69">
        <v>4.0920000000000005</v>
      </c>
      <c r="I264" s="2"/>
      <c r="J264" s="2"/>
      <c r="K264" s="6"/>
      <c r="L264" s="2"/>
    </row>
    <row r="265" spans="1:12">
      <c r="A265" s="143"/>
      <c r="C265" s="140"/>
      <c r="D265" s="14" t="s">
        <v>59</v>
      </c>
      <c r="E265" s="68">
        <v>16</v>
      </c>
      <c r="F265" s="68">
        <v>26.55</v>
      </c>
      <c r="G265" s="68">
        <v>5.36</v>
      </c>
      <c r="H265" s="68">
        <v>7.3733700000000004</v>
      </c>
      <c r="I265" s="2"/>
      <c r="J265" s="2"/>
      <c r="K265" s="6"/>
      <c r="L265" s="2"/>
    </row>
    <row r="266" spans="1:12">
      <c r="A266" s="143"/>
      <c r="C266" s="140"/>
      <c r="D266" s="16" t="s">
        <v>60</v>
      </c>
      <c r="E266" s="69">
        <v>23.633999999999997</v>
      </c>
      <c r="F266" s="69">
        <v>56.552</v>
      </c>
      <c r="G266" s="69">
        <v>8.9075959999999998</v>
      </c>
      <c r="H266" s="69">
        <v>12.138</v>
      </c>
      <c r="I266" s="2"/>
      <c r="J266" s="2"/>
      <c r="K266" s="6"/>
      <c r="L266" s="2"/>
    </row>
    <row r="267" spans="1:12" ht="15" customHeight="1">
      <c r="A267" s="143"/>
      <c r="C267" s="140"/>
      <c r="D267" s="14" t="s">
        <v>61</v>
      </c>
      <c r="E267" s="68">
        <v>18.72</v>
      </c>
      <c r="F267" s="68">
        <v>41.98</v>
      </c>
      <c r="G267" s="68">
        <v>7.4293399999999998</v>
      </c>
      <c r="H267" s="68">
        <v>8.9700000000000006</v>
      </c>
      <c r="I267" s="2"/>
      <c r="J267" s="2"/>
      <c r="K267" s="6"/>
      <c r="L267" s="2"/>
    </row>
    <row r="268" spans="1:12">
      <c r="A268" s="143"/>
      <c r="C268" s="2"/>
      <c r="D268" s="6"/>
      <c r="E268" s="2"/>
      <c r="F268" s="2"/>
      <c r="G268" s="2"/>
      <c r="H268" s="2"/>
      <c r="I268" s="2"/>
      <c r="J268" s="2"/>
      <c r="K268" s="6"/>
      <c r="L268" s="2"/>
    </row>
    <row r="269" spans="1:12">
      <c r="A269" s="143"/>
      <c r="C269" s="2"/>
      <c r="D269" s="6"/>
      <c r="E269" s="2"/>
      <c r="F269" s="2"/>
      <c r="G269" s="2"/>
      <c r="H269" s="2"/>
      <c r="I269" s="2"/>
      <c r="J269" s="2"/>
      <c r="K269" s="6"/>
      <c r="L269" s="2"/>
    </row>
    <row r="270" spans="1:12" ht="18" hidden="1">
      <c r="C270" s="127" t="e">
        <f>#REF!</f>
        <v>#REF!</v>
      </c>
      <c r="D270" s="127"/>
      <c r="E270" s="127"/>
      <c r="F270" s="127"/>
      <c r="G270" s="127"/>
      <c r="H270" s="127"/>
      <c r="I270" s="127"/>
      <c r="J270" s="127"/>
      <c r="K270" s="6"/>
      <c r="L270" s="2"/>
    </row>
    <row r="271" spans="1:12" hidden="1">
      <c r="C271" s="142" t="s">
        <v>52</v>
      </c>
      <c r="D271" s="142"/>
      <c r="F271" s="2"/>
      <c r="G271" s="2"/>
      <c r="H271" s="2"/>
      <c r="I271" s="2"/>
      <c r="J271" s="2"/>
      <c r="K271" s="6"/>
      <c r="L271" s="2"/>
    </row>
    <row r="272" spans="1:12" ht="28.5" hidden="1">
      <c r="C272" s="2"/>
      <c r="D272" s="2"/>
      <c r="E272" s="5" t="s">
        <v>83</v>
      </c>
      <c r="F272" s="5" t="s">
        <v>84</v>
      </c>
      <c r="G272" s="5" t="s">
        <v>85</v>
      </c>
      <c r="K272" s="6"/>
      <c r="L272" s="2"/>
    </row>
    <row r="273" spans="1:12" hidden="1">
      <c r="C273" s="2"/>
      <c r="D273" s="8" t="s">
        <v>53</v>
      </c>
      <c r="E273" s="9"/>
      <c r="F273" s="9"/>
      <c r="G273" s="9"/>
      <c r="K273" s="6"/>
      <c r="L273" s="2"/>
    </row>
    <row r="274" spans="1:12" hidden="1">
      <c r="C274" s="2"/>
      <c r="D274" s="6"/>
      <c r="E274" s="2"/>
      <c r="F274" s="2"/>
      <c r="G274" s="2"/>
      <c r="K274" s="6"/>
      <c r="L274" s="2"/>
    </row>
    <row r="275" spans="1:12" ht="28.5" hidden="1">
      <c r="C275" s="2"/>
      <c r="D275" s="2"/>
      <c r="E275" s="5" t="str">
        <f>E272</f>
        <v>&lt; 187 kg/hab.</v>
      </c>
      <c r="F275" s="5" t="str">
        <f>F272</f>
        <v>187 - 239 kg/hab.</v>
      </c>
      <c r="G275" s="5" t="str">
        <f>G272</f>
        <v>&gt; 239 kg/hab.</v>
      </c>
      <c r="K275" s="6"/>
      <c r="L275" s="2"/>
    </row>
    <row r="276" spans="1:12" hidden="1">
      <c r="C276" s="140" t="s">
        <v>62</v>
      </c>
      <c r="D276" s="16" t="s">
        <v>57</v>
      </c>
      <c r="E276" s="17"/>
      <c r="F276" s="17"/>
      <c r="G276" s="17"/>
      <c r="K276" s="6"/>
      <c r="L276" s="2"/>
    </row>
    <row r="277" spans="1:12" hidden="1">
      <c r="C277" s="140"/>
      <c r="D277" s="14" t="s">
        <v>58</v>
      </c>
      <c r="E277" s="30"/>
      <c r="F277" s="30"/>
      <c r="G277" s="30"/>
      <c r="K277" s="6"/>
      <c r="L277" s="2"/>
    </row>
    <row r="278" spans="1:12" hidden="1">
      <c r="C278" s="140"/>
      <c r="D278" s="16" t="s">
        <v>59</v>
      </c>
      <c r="E278" s="31"/>
      <c r="F278" s="31"/>
      <c r="G278" s="31"/>
      <c r="K278" s="6"/>
      <c r="L278" s="2"/>
    </row>
    <row r="279" spans="1:12" hidden="1">
      <c r="C279" s="140"/>
      <c r="D279" s="14" t="s">
        <v>60</v>
      </c>
      <c r="E279" s="15"/>
      <c r="F279" s="15"/>
      <c r="G279" s="15"/>
      <c r="K279" s="6"/>
      <c r="L279" s="2"/>
    </row>
    <row r="280" spans="1:12" hidden="1">
      <c r="C280" s="140"/>
      <c r="D280" s="16" t="s">
        <v>61</v>
      </c>
      <c r="E280" s="31"/>
      <c r="F280" s="31"/>
      <c r="G280" s="31"/>
      <c r="K280" s="6"/>
      <c r="L280" s="2"/>
    </row>
    <row r="281" spans="1:12" hidden="1">
      <c r="K281" s="6"/>
      <c r="L281" s="2"/>
    </row>
    <row r="282" spans="1:12" hidden="1">
      <c r="K282" s="6"/>
      <c r="L282" s="2"/>
    </row>
    <row r="283" spans="1:12" ht="18">
      <c r="A283" s="143"/>
      <c r="C283" s="127" t="str">
        <f>D13</f>
        <v>OMR - Charges de collecte et fréquence maximale de collecte</v>
      </c>
      <c r="D283" s="127"/>
      <c r="E283" s="127"/>
      <c r="F283" s="127"/>
      <c r="G283" s="127"/>
      <c r="H283" s="127"/>
      <c r="I283" s="127"/>
      <c r="J283" s="127"/>
      <c r="K283" s="6"/>
      <c r="L283" s="2"/>
    </row>
    <row r="284" spans="1:12">
      <c r="A284" s="143"/>
      <c r="C284" s="142" t="s">
        <v>52</v>
      </c>
      <c r="D284" s="142"/>
      <c r="E284" s="2"/>
      <c r="F284" s="2"/>
      <c r="G284" s="2"/>
      <c r="H284" s="2"/>
      <c r="I284" s="2"/>
      <c r="J284" s="2"/>
      <c r="K284" s="6"/>
      <c r="L284" s="2"/>
    </row>
    <row r="285" spans="1:12">
      <c r="A285" s="143"/>
      <c r="C285" s="29"/>
      <c r="D285" s="29"/>
      <c r="E285" s="2"/>
      <c r="F285" s="2"/>
      <c r="G285" s="2"/>
      <c r="H285" s="2"/>
      <c r="I285" s="2"/>
      <c r="J285" s="2"/>
      <c r="K285" s="6"/>
      <c r="L285" s="2"/>
    </row>
    <row r="286" spans="1:12">
      <c r="A286" s="143"/>
      <c r="C286" s="29"/>
      <c r="D286" s="110" t="s">
        <v>16</v>
      </c>
      <c r="E286" s="2"/>
      <c r="F286" s="2"/>
      <c r="G286" s="2"/>
      <c r="H286" s="2"/>
      <c r="I286" s="2"/>
      <c r="J286" s="2"/>
      <c r="K286" s="6"/>
      <c r="L286" s="2"/>
    </row>
    <row r="287" spans="1:12">
      <c r="A287" s="143"/>
      <c r="C287" s="29"/>
      <c r="D287" s="29"/>
      <c r="E287" s="2"/>
      <c r="F287" s="2"/>
      <c r="G287" s="2"/>
      <c r="H287" s="2"/>
      <c r="I287" s="2"/>
      <c r="J287" s="2"/>
      <c r="K287" s="6"/>
      <c r="L287" s="2"/>
    </row>
    <row r="288" spans="1:12">
      <c r="A288" s="143"/>
      <c r="C288" s="2"/>
      <c r="D288" s="2"/>
      <c r="E288" s="5" t="s">
        <v>79</v>
      </c>
      <c r="F288" s="5" t="s">
        <v>80</v>
      </c>
      <c r="G288" s="5" t="s">
        <v>76</v>
      </c>
      <c r="H288" s="5" t="s">
        <v>88</v>
      </c>
      <c r="I288" s="2"/>
      <c r="J288" s="2"/>
      <c r="K288" s="6"/>
      <c r="L288" s="2"/>
    </row>
    <row r="289" spans="1:19">
      <c r="A289" s="143"/>
      <c r="D289" s="8" t="s">
        <v>53</v>
      </c>
      <c r="E289" s="9">
        <v>2</v>
      </c>
      <c r="F289" s="9">
        <v>5</v>
      </c>
      <c r="G289" s="9">
        <v>1</v>
      </c>
      <c r="H289" s="9">
        <v>15</v>
      </c>
      <c r="I289" s="2"/>
      <c r="J289" s="2"/>
      <c r="K289" s="6"/>
      <c r="L289" s="2"/>
    </row>
    <row r="290" spans="1:19">
      <c r="A290" s="143"/>
      <c r="C290" s="2"/>
      <c r="D290" s="6"/>
      <c r="E290" s="2"/>
      <c r="F290" s="2"/>
      <c r="G290" s="2"/>
      <c r="H290" s="2"/>
      <c r="I290" s="2"/>
      <c r="J290" s="2"/>
      <c r="K290" s="6"/>
      <c r="L290" s="2"/>
    </row>
    <row r="291" spans="1:19">
      <c r="A291" s="143"/>
      <c r="C291" s="2"/>
      <c r="D291" s="2"/>
      <c r="E291" s="5" t="s">
        <v>79</v>
      </c>
      <c r="F291" s="5" t="s">
        <v>80</v>
      </c>
      <c r="G291" s="5" t="s">
        <v>76</v>
      </c>
      <c r="H291" s="5" t="s">
        <v>88</v>
      </c>
      <c r="I291" s="2"/>
      <c r="J291" s="2"/>
      <c r="K291" s="6"/>
      <c r="L291" s="2"/>
    </row>
    <row r="292" spans="1:19" ht="15" customHeight="1">
      <c r="A292" s="143"/>
      <c r="C292" s="141" t="s">
        <v>56</v>
      </c>
      <c r="D292" s="44" t="s">
        <v>57</v>
      </c>
      <c r="E292" s="73">
        <v>21.738849999999999</v>
      </c>
      <c r="F292" s="73">
        <v>25.211670000000002</v>
      </c>
      <c r="G292" s="73">
        <v>31.928750000000001</v>
      </c>
      <c r="H292" s="73">
        <v>25.06559</v>
      </c>
      <c r="I292" s="2"/>
      <c r="J292" s="2"/>
      <c r="K292" s="6"/>
      <c r="L292" s="2"/>
      <c r="M292" s="37"/>
      <c r="N292" s="37"/>
      <c r="O292" s="37"/>
      <c r="P292" s="37"/>
      <c r="Q292" s="37"/>
      <c r="R292" s="37"/>
      <c r="S292" s="37"/>
    </row>
    <row r="293" spans="1:19">
      <c r="A293" s="143"/>
      <c r="C293" s="141"/>
      <c r="D293" s="45" t="s">
        <v>58</v>
      </c>
      <c r="E293" s="74">
        <v>21.280348</v>
      </c>
      <c r="F293" s="74">
        <v>25.018782000000002</v>
      </c>
      <c r="G293" s="74">
        <v>31.928750000000001</v>
      </c>
      <c r="H293" s="74">
        <v>22.852214</v>
      </c>
      <c r="I293" s="2"/>
      <c r="J293" s="2"/>
      <c r="K293" s="6"/>
      <c r="L293" s="2"/>
      <c r="M293" s="37"/>
      <c r="N293" s="37"/>
      <c r="O293" s="37"/>
      <c r="P293" s="37"/>
      <c r="Q293" s="37"/>
      <c r="R293" s="37"/>
      <c r="S293" s="37"/>
    </row>
    <row r="294" spans="1:19" s="32" customFormat="1" ht="18" customHeight="1">
      <c r="A294" s="143"/>
      <c r="C294" s="141"/>
      <c r="D294" s="46" t="s">
        <v>59</v>
      </c>
      <c r="E294" s="73">
        <v>22.503019999999999</v>
      </c>
      <c r="F294" s="73">
        <v>25.94491</v>
      </c>
      <c r="G294" s="73">
        <v>31.928750000000001</v>
      </c>
      <c r="H294" s="73">
        <v>29.068449999999999</v>
      </c>
      <c r="I294" s="33"/>
      <c r="J294" s="2"/>
      <c r="K294" s="6"/>
      <c r="L294" s="2"/>
      <c r="M294" s="38"/>
      <c r="N294" s="38"/>
      <c r="O294" s="38"/>
      <c r="P294" s="38"/>
      <c r="Q294" s="38"/>
      <c r="R294" s="38"/>
      <c r="S294" s="38"/>
    </row>
    <row r="295" spans="1:19">
      <c r="A295" s="143"/>
      <c r="C295" s="141"/>
      <c r="D295" s="45" t="s">
        <v>60</v>
      </c>
      <c r="E295" s="74">
        <v>23.725691999999999</v>
      </c>
      <c r="F295" s="74">
        <v>28.616811999999999</v>
      </c>
      <c r="G295" s="74">
        <v>31.928750000000001</v>
      </c>
      <c r="H295" s="74">
        <v>33.289085999999998</v>
      </c>
      <c r="I295" s="2"/>
      <c r="J295" s="2"/>
      <c r="K295" s="6"/>
      <c r="L295" s="2"/>
      <c r="M295" s="37"/>
      <c r="N295" s="37"/>
      <c r="O295" s="37"/>
      <c r="P295" s="37"/>
      <c r="Q295" s="37"/>
      <c r="R295" s="37"/>
      <c r="S295" s="37"/>
    </row>
    <row r="296" spans="1:19">
      <c r="A296" s="143"/>
      <c r="C296" s="141"/>
      <c r="D296" s="44" t="s">
        <v>61</v>
      </c>
      <c r="E296" s="73">
        <v>23.267189999999999</v>
      </c>
      <c r="F296" s="73">
        <v>26.207470000000001</v>
      </c>
      <c r="G296" s="73">
        <v>31.928750000000001</v>
      </c>
      <c r="H296" s="73">
        <v>29.72606</v>
      </c>
      <c r="I296" s="2"/>
      <c r="J296" s="2"/>
      <c r="K296" s="6"/>
      <c r="L296" s="2"/>
      <c r="M296" s="37"/>
      <c r="N296" s="37"/>
      <c r="O296" s="37"/>
      <c r="P296" s="37"/>
      <c r="Q296" s="37"/>
      <c r="R296" s="37"/>
      <c r="S296" s="37"/>
    </row>
    <row r="297" spans="1:19">
      <c r="A297" s="143"/>
      <c r="C297" s="2"/>
      <c r="D297" s="6"/>
      <c r="E297" s="2"/>
      <c r="F297" s="2"/>
      <c r="G297" s="2"/>
      <c r="H297" s="2"/>
      <c r="I297" s="2"/>
      <c r="J297" s="2"/>
      <c r="K297" s="6"/>
      <c r="L297" s="2"/>
    </row>
    <row r="298" spans="1:19">
      <c r="A298" s="143"/>
      <c r="C298" s="2"/>
      <c r="D298" s="2"/>
      <c r="E298" s="5" t="s">
        <v>79</v>
      </c>
      <c r="F298" s="5" t="s">
        <v>80</v>
      </c>
      <c r="G298" s="5" t="s">
        <v>76</v>
      </c>
      <c r="H298" s="5" t="s">
        <v>88</v>
      </c>
      <c r="I298" s="2"/>
      <c r="J298" s="2"/>
      <c r="K298" s="6"/>
      <c r="L298" s="2"/>
    </row>
    <row r="299" spans="1:19">
      <c r="A299" s="143"/>
      <c r="C299" s="140" t="s">
        <v>62</v>
      </c>
      <c r="D299" s="14" t="s">
        <v>57</v>
      </c>
      <c r="E299" s="68">
        <v>119.505</v>
      </c>
      <c r="F299" s="68">
        <v>107.48</v>
      </c>
      <c r="G299" s="68">
        <v>127.78</v>
      </c>
      <c r="H299" s="68">
        <v>95.322499999999991</v>
      </c>
      <c r="I299" s="2"/>
      <c r="J299" s="2"/>
      <c r="K299" s="6"/>
      <c r="L299" s="2"/>
    </row>
    <row r="300" spans="1:19">
      <c r="A300" s="143"/>
      <c r="C300" s="140"/>
      <c r="D300" s="16" t="s">
        <v>58</v>
      </c>
      <c r="E300" s="69">
        <v>112.584</v>
      </c>
      <c r="F300" s="69">
        <v>98.498000000000005</v>
      </c>
      <c r="G300" s="69">
        <v>121.93</v>
      </c>
      <c r="H300" s="69">
        <v>91.24799999999999</v>
      </c>
      <c r="I300" s="2"/>
      <c r="J300" s="2"/>
      <c r="K300" s="6"/>
      <c r="L300" s="2"/>
    </row>
    <row r="301" spans="1:19">
      <c r="A301" s="143"/>
      <c r="C301" s="140"/>
      <c r="D301" s="14" t="s">
        <v>59</v>
      </c>
      <c r="E301" s="68">
        <v>131.04000000000002</v>
      </c>
      <c r="F301" s="68">
        <v>111.02</v>
      </c>
      <c r="G301" s="68">
        <v>137.53</v>
      </c>
      <c r="H301" s="68">
        <v>110.80061499999999</v>
      </c>
      <c r="I301" s="2"/>
      <c r="J301" s="2"/>
      <c r="K301" s="6"/>
      <c r="L301" s="2"/>
    </row>
    <row r="302" spans="1:19">
      <c r="A302" s="143"/>
      <c r="C302" s="140"/>
      <c r="D302" s="16" t="s">
        <v>60</v>
      </c>
      <c r="E302" s="69">
        <v>149.49600000000001</v>
      </c>
      <c r="F302" s="69">
        <v>139.32799999999997</v>
      </c>
      <c r="G302" s="69">
        <v>153.13</v>
      </c>
      <c r="H302" s="69">
        <v>143.43</v>
      </c>
      <c r="I302" s="2"/>
      <c r="J302" s="2"/>
      <c r="K302" s="6"/>
      <c r="L302" s="2"/>
    </row>
    <row r="303" spans="1:19" ht="15" customHeight="1">
      <c r="A303" s="143"/>
      <c r="C303" s="140"/>
      <c r="D303" s="14" t="s">
        <v>61</v>
      </c>
      <c r="E303" s="68">
        <v>142.57500000000002</v>
      </c>
      <c r="F303" s="68">
        <v>117.38</v>
      </c>
      <c r="G303" s="68">
        <v>147.28</v>
      </c>
      <c r="H303" s="68">
        <v>123.67500000000001</v>
      </c>
      <c r="I303" s="2"/>
      <c r="J303" s="2"/>
      <c r="K303" s="6"/>
      <c r="L303" s="2"/>
    </row>
    <row r="304" spans="1:19">
      <c r="A304" s="143"/>
      <c r="C304" s="2"/>
      <c r="D304" s="6"/>
      <c r="E304" s="2"/>
      <c r="F304" s="2"/>
      <c r="G304" s="2"/>
      <c r="H304" s="2"/>
      <c r="I304" s="2"/>
      <c r="J304" s="2"/>
      <c r="K304" s="6"/>
      <c r="L304" s="2"/>
    </row>
    <row r="305" spans="1:19">
      <c r="A305" s="143"/>
      <c r="C305" s="2"/>
      <c r="D305" s="6"/>
      <c r="E305" s="2"/>
      <c r="F305" s="2"/>
      <c r="G305" s="2"/>
      <c r="H305" s="2"/>
      <c r="I305" s="2"/>
      <c r="J305" s="2"/>
      <c r="K305" s="6"/>
      <c r="L305" s="2"/>
    </row>
    <row r="306" spans="1:19" ht="18">
      <c r="A306" s="4"/>
      <c r="C306" s="127" t="str">
        <f>D14</f>
        <v>OMR - Charges de collecte et fréquence majoritaire de collecte</v>
      </c>
      <c r="D306" s="127"/>
      <c r="E306" s="127"/>
      <c r="F306" s="127"/>
      <c r="G306" s="127"/>
      <c r="H306" s="127"/>
      <c r="I306" s="127"/>
      <c r="J306" s="127"/>
      <c r="K306" s="6"/>
      <c r="L306" s="2"/>
    </row>
    <row r="307" spans="1:19">
      <c r="C307" s="142" t="s">
        <v>52</v>
      </c>
      <c r="D307" s="142"/>
      <c r="E307" s="2"/>
      <c r="F307" s="2"/>
      <c r="G307" s="2"/>
      <c r="H307" s="2"/>
      <c r="I307" s="2"/>
      <c r="J307" s="2"/>
      <c r="K307" s="6"/>
      <c r="L307" s="2"/>
    </row>
    <row r="308" spans="1:19">
      <c r="C308" s="29"/>
      <c r="D308" s="29"/>
      <c r="E308" s="2"/>
      <c r="F308" s="2"/>
      <c r="G308" s="2"/>
      <c r="H308" s="2"/>
      <c r="I308" s="2"/>
      <c r="J308" s="2"/>
      <c r="K308" s="6"/>
      <c r="L308" s="2"/>
    </row>
    <row r="309" spans="1:19">
      <c r="C309" s="29"/>
      <c r="D309" s="110" t="s">
        <v>16</v>
      </c>
      <c r="E309" s="2"/>
      <c r="F309" s="2"/>
      <c r="G309" s="2"/>
      <c r="H309" s="2"/>
      <c r="I309" s="2"/>
      <c r="J309" s="2"/>
      <c r="K309" s="6"/>
      <c r="L309" s="2"/>
    </row>
    <row r="310" spans="1:19">
      <c r="C310" s="29"/>
      <c r="D310" s="29"/>
      <c r="E310" s="2"/>
      <c r="F310" s="2"/>
      <c r="G310" s="2"/>
      <c r="H310" s="2"/>
      <c r="I310" s="2"/>
      <c r="J310" s="2"/>
      <c r="K310" s="6"/>
      <c r="L310" s="2"/>
    </row>
    <row r="311" spans="1:19">
      <c r="C311" s="39"/>
      <c r="D311" s="39"/>
      <c r="E311" s="5" t="s">
        <v>89</v>
      </c>
      <c r="F311" s="5" t="s">
        <v>79</v>
      </c>
      <c r="G311" s="5" t="s">
        <v>80</v>
      </c>
      <c r="H311" s="2"/>
      <c r="I311" s="2"/>
      <c r="J311" s="2"/>
      <c r="K311" s="6"/>
      <c r="L311" s="2"/>
    </row>
    <row r="312" spans="1:19">
      <c r="C312" s="2"/>
      <c r="D312" s="8" t="s">
        <v>53</v>
      </c>
      <c r="E312" s="9">
        <v>17</v>
      </c>
      <c r="F312" s="9">
        <v>13</v>
      </c>
      <c r="G312" s="9">
        <v>3</v>
      </c>
      <c r="H312" s="2"/>
      <c r="I312" s="2"/>
      <c r="J312" s="2"/>
      <c r="K312" s="6"/>
      <c r="L312" s="2"/>
    </row>
    <row r="313" spans="1:19">
      <c r="C313" s="2"/>
      <c r="D313" s="2"/>
      <c r="E313" s="2"/>
      <c r="F313" s="2"/>
      <c r="G313" s="2"/>
      <c r="H313" s="2"/>
      <c r="I313" s="2"/>
      <c r="J313" s="2"/>
      <c r="K313" s="6"/>
      <c r="L313" s="2"/>
    </row>
    <row r="314" spans="1:19">
      <c r="C314" s="2"/>
      <c r="D314" s="2"/>
      <c r="E314" s="5" t="s">
        <v>79</v>
      </c>
      <c r="F314" s="5" t="s">
        <v>80</v>
      </c>
      <c r="G314" s="5" t="s">
        <v>76</v>
      </c>
      <c r="H314" s="2"/>
      <c r="I314" s="2"/>
      <c r="J314" s="2"/>
      <c r="K314" s="6"/>
      <c r="L314" s="2"/>
    </row>
    <row r="315" spans="1:19" ht="15" customHeight="1">
      <c r="C315" s="144" t="s">
        <v>56</v>
      </c>
      <c r="D315" s="44" t="s">
        <v>57</v>
      </c>
      <c r="E315" s="73">
        <v>24.3581</v>
      </c>
      <c r="F315" s="73">
        <v>25.77308</v>
      </c>
      <c r="G315" s="73">
        <v>33.711280000000002</v>
      </c>
      <c r="H315" s="2"/>
      <c r="I315" s="2"/>
      <c r="J315" s="2"/>
      <c r="K315" s="6"/>
      <c r="L315" s="2"/>
      <c r="M315" s="37"/>
      <c r="N315" s="37"/>
      <c r="O315" s="37"/>
      <c r="P315" s="37"/>
      <c r="Q315" s="37"/>
      <c r="R315" s="37"/>
      <c r="S315" s="37"/>
    </row>
    <row r="316" spans="1:19">
      <c r="C316" s="144"/>
      <c r="D316" s="45" t="s">
        <v>58</v>
      </c>
      <c r="E316" s="74">
        <v>20.913907999999999</v>
      </c>
      <c r="F316" s="74">
        <v>22.364172</v>
      </c>
      <c r="G316" s="74">
        <v>33.169702000000001</v>
      </c>
      <c r="H316" s="2"/>
      <c r="I316" s="2"/>
      <c r="J316" s="2"/>
      <c r="K316" s="6"/>
      <c r="L316" s="2"/>
      <c r="M316" s="37"/>
      <c r="N316" s="37"/>
      <c r="O316" s="37"/>
      <c r="P316" s="37"/>
      <c r="Q316" s="37"/>
      <c r="R316" s="37"/>
      <c r="S316" s="37"/>
    </row>
    <row r="317" spans="1:19" s="32" customFormat="1" ht="19.149999999999999" customHeight="1">
      <c r="A317" s="1"/>
      <c r="C317" s="144"/>
      <c r="D317" s="46" t="s">
        <v>59</v>
      </c>
      <c r="E317" s="73">
        <v>25.98499</v>
      </c>
      <c r="F317" s="73">
        <v>28.78417</v>
      </c>
      <c r="G317" s="73">
        <v>34.613909999999997</v>
      </c>
      <c r="H317" s="2"/>
      <c r="I317" s="33"/>
      <c r="J317" s="2"/>
      <c r="K317" s="6"/>
      <c r="L317" s="2"/>
      <c r="M317" s="38"/>
      <c r="N317" s="38"/>
      <c r="O317" s="38"/>
      <c r="P317" s="38"/>
      <c r="Q317" s="38"/>
      <c r="R317" s="38"/>
      <c r="S317" s="38"/>
    </row>
    <row r="318" spans="1:19">
      <c r="C318" s="144"/>
      <c r="D318" s="45" t="s">
        <v>60</v>
      </c>
      <c r="E318" s="74">
        <v>34.722768000000002</v>
      </c>
      <c r="F318" s="74">
        <v>34.865674000000006</v>
      </c>
      <c r="G318" s="74">
        <v>60.860829999999993</v>
      </c>
      <c r="H318" s="2"/>
      <c r="I318" s="2"/>
      <c r="J318" s="2"/>
      <c r="K318" s="6"/>
      <c r="L318" s="2"/>
      <c r="M318" s="37"/>
      <c r="N318" s="37"/>
      <c r="O318" s="37"/>
      <c r="P318" s="37"/>
      <c r="Q318" s="37"/>
      <c r="R318" s="37"/>
      <c r="S318" s="37"/>
    </row>
    <row r="319" spans="1:19">
      <c r="C319" s="144"/>
      <c r="D319" s="44" t="s">
        <v>61</v>
      </c>
      <c r="E319" s="73">
        <v>30.223040000000001</v>
      </c>
      <c r="F319" s="73">
        <v>29.895790000000002</v>
      </c>
      <c r="G319" s="73">
        <v>51.018235000000004</v>
      </c>
      <c r="H319" s="2"/>
      <c r="I319" s="2"/>
      <c r="J319" s="2"/>
      <c r="K319" s="6"/>
      <c r="L319" s="2"/>
      <c r="M319" s="37"/>
      <c r="N319" s="37"/>
      <c r="O319" s="37"/>
      <c r="P319" s="37"/>
      <c r="Q319" s="37"/>
      <c r="R319" s="37"/>
      <c r="S319" s="37"/>
    </row>
    <row r="320" spans="1:19">
      <c r="C320" s="2"/>
      <c r="D320" s="6"/>
      <c r="E320" s="2"/>
      <c r="F320" s="2"/>
      <c r="G320" s="2"/>
      <c r="H320" s="2"/>
      <c r="I320" s="2"/>
      <c r="J320" s="2"/>
      <c r="K320" s="6"/>
      <c r="L320" s="2"/>
    </row>
    <row r="321" spans="3:12">
      <c r="C321" s="2"/>
      <c r="D321" s="2"/>
      <c r="E321" s="5" t="s">
        <v>79</v>
      </c>
      <c r="F321" s="5" t="s">
        <v>80</v>
      </c>
      <c r="G321" s="5" t="s">
        <v>76</v>
      </c>
      <c r="H321" s="2"/>
      <c r="I321" s="2"/>
      <c r="J321" s="2"/>
      <c r="K321" s="6"/>
      <c r="L321" s="2"/>
    </row>
    <row r="322" spans="3:12">
      <c r="C322" s="140" t="s">
        <v>62</v>
      </c>
      <c r="D322" s="14" t="s">
        <v>57</v>
      </c>
      <c r="E322" s="68">
        <v>107.48</v>
      </c>
      <c r="F322" s="68">
        <v>94.35</v>
      </c>
      <c r="G322" s="68">
        <v>114.46</v>
      </c>
      <c r="H322" s="2"/>
      <c r="I322" s="2"/>
      <c r="J322" s="2"/>
      <c r="K322" s="6"/>
      <c r="L322" s="2"/>
    </row>
    <row r="323" spans="3:12">
      <c r="C323" s="140"/>
      <c r="D323" s="16" t="s">
        <v>58</v>
      </c>
      <c r="E323" s="69">
        <v>91.534000000000006</v>
      </c>
      <c r="F323" s="69">
        <v>88.850000000000009</v>
      </c>
      <c r="G323" s="69">
        <v>112.78</v>
      </c>
      <c r="H323" s="2"/>
      <c r="I323" s="2"/>
      <c r="J323" s="2"/>
      <c r="K323" s="6"/>
      <c r="L323" s="2"/>
    </row>
    <row r="324" spans="3:12">
      <c r="C324" s="140"/>
      <c r="D324" s="14" t="s">
        <v>59</v>
      </c>
      <c r="E324" s="68">
        <v>118.92</v>
      </c>
      <c r="F324" s="68">
        <v>104.39</v>
      </c>
      <c r="G324" s="68">
        <v>117.25999999999999</v>
      </c>
      <c r="H324" s="2"/>
      <c r="I324" s="2"/>
      <c r="J324" s="2"/>
      <c r="K324" s="6"/>
      <c r="L324" s="2"/>
    </row>
    <row r="325" spans="3:12">
      <c r="C325" s="140"/>
      <c r="D325" s="16" t="s">
        <v>60</v>
      </c>
      <c r="E325" s="69">
        <v>154.82400000000001</v>
      </c>
      <c r="F325" s="69">
        <v>142.43600000000001</v>
      </c>
      <c r="G325" s="69">
        <v>121.74</v>
      </c>
      <c r="H325" s="2"/>
      <c r="I325" s="2"/>
      <c r="J325" s="2"/>
      <c r="K325" s="6"/>
      <c r="L325" s="2"/>
    </row>
    <row r="326" spans="3:12" ht="15" customHeight="1">
      <c r="C326" s="140"/>
      <c r="D326" s="14" t="s">
        <v>61</v>
      </c>
      <c r="E326" s="68">
        <v>138.31</v>
      </c>
      <c r="F326" s="68">
        <v>123.67</v>
      </c>
      <c r="G326" s="68">
        <v>120.06</v>
      </c>
      <c r="H326" s="2"/>
      <c r="I326" s="2"/>
      <c r="J326" s="2"/>
      <c r="K326" s="6"/>
      <c r="L326" s="2"/>
    </row>
    <row r="327" spans="3:12">
      <c r="C327" s="2"/>
      <c r="D327" s="2"/>
      <c r="E327" s="2"/>
      <c r="F327" s="2"/>
      <c r="G327" s="2"/>
      <c r="H327" s="2"/>
      <c r="I327" s="2"/>
      <c r="J327" s="2"/>
      <c r="K327" s="6"/>
      <c r="L327" s="2"/>
    </row>
    <row r="328" spans="3:12">
      <c r="C328" s="2"/>
      <c r="D328" s="2"/>
      <c r="E328" s="2"/>
      <c r="F328" s="2"/>
      <c r="G328" s="2"/>
      <c r="H328" s="2"/>
      <c r="I328" s="2"/>
      <c r="J328" s="2"/>
      <c r="K328" s="6"/>
      <c r="L328" s="2"/>
    </row>
    <row r="329" spans="3:12" ht="18">
      <c r="C329" s="127" t="str">
        <f>D15</f>
        <v>OMR - Charges de collecte et mode de collecte</v>
      </c>
      <c r="D329" s="127"/>
      <c r="E329" s="127"/>
      <c r="F329" s="127"/>
      <c r="G329" s="127"/>
      <c r="H329" s="127"/>
      <c r="I329" s="127"/>
      <c r="J329" s="127"/>
      <c r="K329" s="6"/>
      <c r="L329" s="2"/>
    </row>
    <row r="330" spans="3:12">
      <c r="C330" s="142" t="s">
        <v>52</v>
      </c>
      <c r="D330" s="142"/>
      <c r="E330" s="2"/>
      <c r="F330" s="2"/>
      <c r="G330" s="2"/>
      <c r="H330" s="2"/>
      <c r="I330" s="2"/>
      <c r="J330" s="2"/>
      <c r="K330" s="6"/>
      <c r="L330" s="2"/>
    </row>
    <row r="331" spans="3:12">
      <c r="C331" s="29"/>
      <c r="D331" s="29"/>
      <c r="E331" s="2"/>
      <c r="F331" s="2"/>
      <c r="G331" s="2"/>
      <c r="H331" s="2"/>
      <c r="I331" s="2"/>
      <c r="J331" s="2"/>
      <c r="K331" s="6"/>
      <c r="L331" s="2"/>
    </row>
    <row r="332" spans="3:12">
      <c r="C332" s="29"/>
      <c r="D332" s="110" t="s">
        <v>16</v>
      </c>
      <c r="E332" s="2"/>
      <c r="F332" s="2"/>
      <c r="G332" s="2"/>
      <c r="H332" s="2"/>
      <c r="I332" s="2"/>
      <c r="J332" s="2"/>
      <c r="K332" s="6"/>
      <c r="L332" s="2"/>
    </row>
    <row r="333" spans="3:12">
      <c r="C333" s="29"/>
      <c r="D333" s="29"/>
      <c r="E333" s="2"/>
      <c r="F333" s="2"/>
      <c r="G333" s="2"/>
      <c r="H333" s="2"/>
      <c r="I333" s="2"/>
      <c r="J333" s="2"/>
      <c r="K333" s="6"/>
      <c r="L333" s="2"/>
    </row>
    <row r="334" spans="3:12" ht="42.75">
      <c r="C334" s="2"/>
      <c r="D334" s="2"/>
      <c r="E334" s="5" t="s">
        <v>81</v>
      </c>
      <c r="F334" s="5" t="s">
        <v>86</v>
      </c>
      <c r="G334" s="5" t="s">
        <v>87</v>
      </c>
      <c r="H334" s="5" t="s">
        <v>82</v>
      </c>
      <c r="I334" s="2"/>
      <c r="J334" s="2"/>
      <c r="K334" s="6"/>
      <c r="L334" s="2"/>
    </row>
    <row r="335" spans="3:12">
      <c r="D335" s="8" t="s">
        <v>53</v>
      </c>
      <c r="E335" s="9">
        <v>7</v>
      </c>
      <c r="F335" s="9">
        <v>11</v>
      </c>
      <c r="G335" s="9">
        <v>9</v>
      </c>
      <c r="H335" s="9">
        <v>23</v>
      </c>
      <c r="I335" s="2"/>
      <c r="J335" s="2"/>
      <c r="K335" s="6"/>
      <c r="L335" s="2"/>
    </row>
    <row r="336" spans="3:12">
      <c r="C336" s="2"/>
      <c r="D336" s="6"/>
      <c r="E336" s="2"/>
      <c r="F336" s="2"/>
      <c r="G336" s="2"/>
      <c r="H336" s="2"/>
      <c r="I336" s="2"/>
      <c r="J336" s="2"/>
      <c r="K336" s="6"/>
      <c r="L336" s="2"/>
    </row>
    <row r="337" spans="1:19" ht="42.75">
      <c r="C337" s="2"/>
      <c r="D337" s="2"/>
      <c r="E337" s="5" t="s">
        <v>81</v>
      </c>
      <c r="F337" s="5" t="s">
        <v>86</v>
      </c>
      <c r="G337" s="5" t="s">
        <v>87</v>
      </c>
      <c r="H337" s="5" t="s">
        <v>82</v>
      </c>
      <c r="I337" s="2"/>
      <c r="J337" s="2"/>
      <c r="K337" s="6"/>
      <c r="L337" s="2"/>
    </row>
    <row r="338" spans="1:19" ht="15" customHeight="1">
      <c r="C338" s="141" t="s">
        <v>56</v>
      </c>
      <c r="D338" s="44" t="s">
        <v>57</v>
      </c>
      <c r="E338" s="73">
        <v>22.094915</v>
      </c>
      <c r="F338" s="73">
        <v>8.1629700000000014</v>
      </c>
      <c r="G338" s="73">
        <v>24.792290000000001</v>
      </c>
      <c r="H338" s="73">
        <v>25.492375000000003</v>
      </c>
      <c r="I338" s="2"/>
      <c r="J338" s="2"/>
      <c r="K338" s="6"/>
      <c r="L338" s="2"/>
      <c r="M338" s="37"/>
      <c r="N338" s="37"/>
      <c r="O338" s="37"/>
      <c r="P338" s="37"/>
      <c r="Q338" s="37"/>
      <c r="R338" s="37"/>
      <c r="S338" s="37"/>
    </row>
    <row r="339" spans="1:19">
      <c r="C339" s="141"/>
      <c r="D339" s="45" t="s">
        <v>58</v>
      </c>
      <c r="E339" s="74">
        <v>20.913907999999999</v>
      </c>
      <c r="F339" s="74">
        <v>2.9216799999999998</v>
      </c>
      <c r="G339" s="74">
        <v>23.457082</v>
      </c>
      <c r="H339" s="74">
        <v>24.324691999999999</v>
      </c>
      <c r="I339" s="2"/>
      <c r="J339" s="2"/>
      <c r="K339" s="6"/>
      <c r="L339" s="2"/>
      <c r="M339" s="37"/>
      <c r="N339" s="37"/>
      <c r="O339" s="37"/>
      <c r="P339" s="37"/>
      <c r="Q339" s="37"/>
      <c r="R339" s="37"/>
      <c r="S339" s="37"/>
    </row>
    <row r="340" spans="1:19" s="32" customFormat="1" ht="19.149999999999999" customHeight="1">
      <c r="A340" s="1"/>
      <c r="C340" s="141"/>
      <c r="D340" s="46" t="s">
        <v>59</v>
      </c>
      <c r="E340" s="73">
        <v>24.031359999999999</v>
      </c>
      <c r="F340" s="73">
        <v>18.85811</v>
      </c>
      <c r="G340" s="73">
        <v>26.079540000000001</v>
      </c>
      <c r="H340" s="73">
        <v>28.78417</v>
      </c>
      <c r="I340" s="2"/>
      <c r="J340" s="2"/>
      <c r="K340" s="6"/>
      <c r="L340" s="2"/>
      <c r="M340" s="38"/>
      <c r="N340" s="38"/>
      <c r="O340" s="38"/>
      <c r="P340" s="38"/>
      <c r="Q340" s="38"/>
      <c r="R340" s="38"/>
      <c r="S340" s="38"/>
    </row>
    <row r="341" spans="1:19">
      <c r="C341" s="141"/>
      <c r="D341" s="45" t="s">
        <v>60</v>
      </c>
      <c r="E341" s="74">
        <v>71.535730000000044</v>
      </c>
      <c r="F341" s="74">
        <v>26.69782</v>
      </c>
      <c r="G341" s="74">
        <v>32.864627999999989</v>
      </c>
      <c r="H341" s="74">
        <v>32.632669999999997</v>
      </c>
      <c r="I341" s="2"/>
      <c r="J341" s="2"/>
      <c r="K341" s="6"/>
      <c r="L341" s="2"/>
      <c r="M341" s="37"/>
      <c r="N341" s="37"/>
      <c r="O341" s="37"/>
      <c r="P341" s="37"/>
      <c r="Q341" s="37"/>
      <c r="R341" s="37"/>
      <c r="S341" s="37"/>
    </row>
    <row r="342" spans="1:19">
      <c r="C342" s="141"/>
      <c r="D342" s="44" t="s">
        <v>61</v>
      </c>
      <c r="E342" s="73">
        <v>25.242090000000001</v>
      </c>
      <c r="F342" s="73">
        <v>23.16189</v>
      </c>
      <c r="G342" s="73">
        <v>29.886980000000001</v>
      </c>
      <c r="H342" s="73">
        <v>30.059415000000001</v>
      </c>
      <c r="I342" s="2"/>
      <c r="J342" s="2"/>
      <c r="K342" s="6"/>
      <c r="L342" s="2"/>
      <c r="M342" s="37"/>
      <c r="N342" s="37"/>
      <c r="O342" s="37"/>
      <c r="P342" s="37"/>
      <c r="Q342" s="37"/>
      <c r="R342" s="37"/>
      <c r="S342" s="37"/>
    </row>
    <row r="343" spans="1:19">
      <c r="C343" s="2"/>
      <c r="D343" s="6"/>
      <c r="E343" s="2"/>
      <c r="F343" s="2"/>
      <c r="G343" s="2"/>
      <c r="H343" s="2"/>
      <c r="I343" s="2"/>
      <c r="J343" s="2"/>
      <c r="K343" s="6"/>
      <c r="L343" s="2"/>
    </row>
    <row r="344" spans="1:19" ht="42.75">
      <c r="C344" s="2"/>
      <c r="D344" s="2"/>
      <c r="E344" s="5" t="s">
        <v>81</v>
      </c>
      <c r="F344" s="5" t="s">
        <v>86</v>
      </c>
      <c r="G344" s="5" t="s">
        <v>87</v>
      </c>
      <c r="H344" s="5" t="s">
        <v>82</v>
      </c>
      <c r="I344" s="2"/>
      <c r="J344" s="2"/>
      <c r="K344" s="6"/>
      <c r="L344" s="2"/>
    </row>
    <row r="345" spans="1:19">
      <c r="C345" s="140" t="s">
        <v>62</v>
      </c>
      <c r="D345" s="14" t="s">
        <v>57</v>
      </c>
      <c r="E345" s="68">
        <v>108.7325</v>
      </c>
      <c r="F345" s="68">
        <v>63.002500000000005</v>
      </c>
      <c r="G345" s="68">
        <v>118.163105</v>
      </c>
      <c r="H345" s="68">
        <v>100.366125</v>
      </c>
      <c r="I345" s="2"/>
      <c r="J345" s="2"/>
      <c r="K345" s="6"/>
      <c r="L345" s="2"/>
    </row>
    <row r="346" spans="1:19">
      <c r="C346" s="140"/>
      <c r="D346" s="16" t="s">
        <v>58</v>
      </c>
      <c r="E346" s="69">
        <v>94.944999999999993</v>
      </c>
      <c r="F346" s="69">
        <v>42.543774999999997</v>
      </c>
      <c r="G346" s="69">
        <v>100.28</v>
      </c>
      <c r="H346" s="69">
        <v>90.07</v>
      </c>
      <c r="I346" s="2"/>
      <c r="J346" s="2"/>
      <c r="K346" s="6"/>
      <c r="L346" s="2"/>
    </row>
    <row r="347" spans="1:19">
      <c r="C347" s="140"/>
      <c r="D347" s="14" t="s">
        <v>59</v>
      </c>
      <c r="E347" s="68">
        <v>114.52500000000001</v>
      </c>
      <c r="F347" s="68">
        <v>83.348649999999992</v>
      </c>
      <c r="G347" s="68">
        <v>128.02500000000001</v>
      </c>
      <c r="H347" s="68">
        <v>118.48</v>
      </c>
      <c r="I347" s="2"/>
      <c r="J347" s="2"/>
      <c r="K347" s="6"/>
      <c r="L347" s="2"/>
    </row>
    <row r="348" spans="1:19">
      <c r="C348" s="140"/>
      <c r="D348" s="16" t="s">
        <v>60</v>
      </c>
      <c r="E348" s="69">
        <v>144.28500000000003</v>
      </c>
      <c r="F348" s="69">
        <v>178.07499999999999</v>
      </c>
      <c r="G348" s="69">
        <v>160.315</v>
      </c>
      <c r="H348" s="69">
        <v>153.96</v>
      </c>
      <c r="I348" s="2"/>
      <c r="J348" s="2"/>
      <c r="K348" s="6"/>
      <c r="L348" s="2"/>
    </row>
    <row r="349" spans="1:19" ht="15" customHeight="1">
      <c r="C349" s="140"/>
      <c r="D349" s="14" t="s">
        <v>61</v>
      </c>
      <c r="E349" s="68">
        <v>130.35250000000002</v>
      </c>
      <c r="F349" s="68">
        <v>134.755</v>
      </c>
      <c r="G349" s="68">
        <v>136.87990249999999</v>
      </c>
      <c r="H349" s="68">
        <v>135.49</v>
      </c>
      <c r="I349" s="2"/>
      <c r="J349" s="2"/>
      <c r="K349" s="6"/>
      <c r="L349" s="2"/>
    </row>
    <row r="350" spans="1:19">
      <c r="C350" s="2"/>
      <c r="D350" s="6"/>
      <c r="E350" s="2"/>
      <c r="F350" s="2"/>
      <c r="G350" s="2"/>
      <c r="H350" s="2"/>
      <c r="I350" s="2"/>
      <c r="J350" s="2"/>
      <c r="K350" s="6"/>
      <c r="L350" s="2"/>
    </row>
    <row r="351" spans="1:19">
      <c r="C351" s="2"/>
      <c r="D351" s="6"/>
      <c r="E351" s="2"/>
      <c r="F351" s="2"/>
      <c r="G351" s="2"/>
      <c r="H351" s="2"/>
      <c r="I351" s="2"/>
      <c r="J351" s="2"/>
      <c r="K351" s="6"/>
      <c r="L351" s="2"/>
    </row>
    <row r="352" spans="1:19" ht="18">
      <c r="A352" s="4"/>
      <c r="C352" s="127" t="str">
        <f>D16</f>
        <v>OMR - Charges de traitement et mode de traitement</v>
      </c>
      <c r="D352" s="127"/>
      <c r="E352" s="127"/>
      <c r="F352" s="127"/>
      <c r="G352" s="127"/>
      <c r="H352" s="127"/>
      <c r="I352" s="127"/>
      <c r="J352" s="127"/>
      <c r="K352" s="6"/>
      <c r="L352" s="2"/>
    </row>
    <row r="353" spans="1:12">
      <c r="A353" s="4"/>
      <c r="C353" s="142" t="s">
        <v>52</v>
      </c>
      <c r="D353" s="142"/>
      <c r="E353" s="2"/>
      <c r="F353" s="2"/>
      <c r="G353" s="2"/>
      <c r="H353" s="2"/>
      <c r="I353" s="2"/>
      <c r="J353" s="2"/>
      <c r="K353" s="6"/>
      <c r="L353" s="2"/>
    </row>
    <row r="354" spans="1:12">
      <c r="C354" s="29"/>
      <c r="D354" s="29"/>
      <c r="E354" s="2"/>
      <c r="F354" s="2"/>
      <c r="G354" s="2"/>
      <c r="H354" s="2"/>
      <c r="I354" s="2"/>
      <c r="J354" s="2"/>
      <c r="K354" s="6"/>
      <c r="L354" s="2"/>
    </row>
    <row r="355" spans="1:12">
      <c r="C355" s="29"/>
      <c r="D355" s="110" t="s">
        <v>90</v>
      </c>
      <c r="E355" s="2"/>
      <c r="F355" s="2"/>
      <c r="G355" s="2"/>
      <c r="H355" s="2"/>
      <c r="I355" s="2"/>
      <c r="J355" s="2"/>
      <c r="K355" s="6"/>
      <c r="L355" s="2"/>
    </row>
    <row r="356" spans="1:12">
      <c r="C356" s="29"/>
      <c r="D356" s="29"/>
      <c r="E356" s="2"/>
      <c r="F356" s="2"/>
      <c r="G356" s="2"/>
      <c r="H356" s="2"/>
      <c r="I356" s="2"/>
      <c r="J356" s="2"/>
      <c r="K356" s="6"/>
      <c r="L356" s="2"/>
    </row>
    <row r="357" spans="1:12" ht="28.5">
      <c r="A357" s="4"/>
      <c r="C357" s="2"/>
      <c r="D357" s="2"/>
      <c r="E357" s="5" t="s">
        <v>91</v>
      </c>
      <c r="F357" s="5" t="s">
        <v>92</v>
      </c>
      <c r="H357" s="2"/>
      <c r="I357" s="2"/>
      <c r="J357" s="2"/>
      <c r="K357" s="6"/>
      <c r="L357" s="2"/>
    </row>
    <row r="358" spans="1:12">
      <c r="A358" s="4"/>
      <c r="C358" s="2"/>
      <c r="D358" s="8" t="s">
        <v>53</v>
      </c>
      <c r="E358" s="9">
        <v>19</v>
      </c>
      <c r="F358" s="9">
        <v>15</v>
      </c>
      <c r="H358" s="2"/>
      <c r="I358" s="2"/>
      <c r="J358" s="2"/>
      <c r="K358" s="6"/>
      <c r="L358" s="2"/>
    </row>
    <row r="359" spans="1:12">
      <c r="A359" s="4"/>
      <c r="C359" s="2"/>
      <c r="D359" s="6"/>
      <c r="E359" s="2"/>
      <c r="F359" s="2"/>
      <c r="H359" s="2"/>
      <c r="I359" s="2"/>
      <c r="J359" s="2"/>
      <c r="K359" s="6"/>
      <c r="L359" s="2"/>
    </row>
    <row r="360" spans="1:12" ht="28.5">
      <c r="A360" s="4"/>
      <c r="C360" s="2"/>
      <c r="D360" s="2"/>
      <c r="E360" s="5" t="s">
        <v>91</v>
      </c>
      <c r="F360" s="5" t="s">
        <v>92</v>
      </c>
      <c r="H360" s="2"/>
      <c r="I360" s="2"/>
      <c r="K360" s="6"/>
      <c r="L360" s="2"/>
    </row>
    <row r="361" spans="1:12">
      <c r="A361" s="4"/>
      <c r="C361" s="141" t="s">
        <v>56</v>
      </c>
      <c r="D361" s="44" t="s">
        <v>57</v>
      </c>
      <c r="E361" s="73">
        <v>17.987347458741034</v>
      </c>
      <c r="F361" s="73">
        <v>22.869010000000003</v>
      </c>
      <c r="H361" s="2"/>
      <c r="I361" s="2"/>
      <c r="K361" s="6"/>
      <c r="L361" s="2"/>
    </row>
    <row r="362" spans="1:12">
      <c r="A362" s="4"/>
      <c r="C362" s="141"/>
      <c r="D362" s="45" t="s">
        <v>58</v>
      </c>
      <c r="E362" s="74">
        <v>16.263370247196487</v>
      </c>
      <c r="F362" s="74">
        <v>13.154060000000005</v>
      </c>
      <c r="H362" s="2"/>
      <c r="I362" s="2"/>
      <c r="K362" s="6"/>
      <c r="L362" s="2"/>
    </row>
    <row r="363" spans="1:12" ht="18" customHeight="1">
      <c r="A363" s="4"/>
      <c r="C363" s="141"/>
      <c r="D363" s="46" t="s">
        <v>59</v>
      </c>
      <c r="E363" s="73">
        <v>26.2351574317778</v>
      </c>
      <c r="F363" s="73">
        <v>29.87529</v>
      </c>
      <c r="H363" s="2"/>
      <c r="I363" s="2"/>
      <c r="K363" s="6"/>
      <c r="L363" s="2"/>
    </row>
    <row r="364" spans="1:12">
      <c r="A364" s="4"/>
      <c r="C364" s="141"/>
      <c r="D364" s="45" t="s">
        <v>60</v>
      </c>
      <c r="E364" s="74">
        <v>31.666685954442322</v>
      </c>
      <c r="F364" s="74">
        <v>38.754928</v>
      </c>
      <c r="H364" s="2"/>
      <c r="I364" s="2"/>
      <c r="K364" s="6"/>
      <c r="L364" s="2"/>
    </row>
    <row r="365" spans="1:12">
      <c r="A365" s="4"/>
      <c r="C365" s="141"/>
      <c r="D365" s="44" t="s">
        <v>61</v>
      </c>
      <c r="E365" s="73">
        <v>28.424247421103395</v>
      </c>
      <c r="F365" s="73">
        <v>33.38476</v>
      </c>
      <c r="H365" s="2"/>
      <c r="I365" s="2"/>
      <c r="J365" s="2"/>
      <c r="K365" s="6"/>
      <c r="L365" s="2"/>
    </row>
    <row r="366" spans="1:12">
      <c r="A366" s="4"/>
      <c r="C366" s="2"/>
      <c r="D366" s="6"/>
      <c r="E366" s="2"/>
      <c r="F366" s="2"/>
      <c r="H366" s="2"/>
      <c r="I366" s="2"/>
      <c r="J366" s="2"/>
      <c r="K366" s="6"/>
      <c r="L366" s="2"/>
    </row>
    <row r="367" spans="1:12" ht="28.5">
      <c r="A367" s="4"/>
      <c r="C367" s="2"/>
      <c r="D367" s="2"/>
      <c r="E367" s="5" t="s">
        <v>91</v>
      </c>
      <c r="F367" s="5" t="s">
        <v>92</v>
      </c>
      <c r="H367" s="2"/>
      <c r="I367" s="2"/>
      <c r="J367" s="2"/>
      <c r="K367" s="6"/>
      <c r="L367" s="2"/>
    </row>
    <row r="368" spans="1:12">
      <c r="A368" s="4"/>
      <c r="C368" s="140" t="s">
        <v>62</v>
      </c>
      <c r="D368" s="14" t="s">
        <v>57</v>
      </c>
      <c r="E368" s="68">
        <v>78.059359134423232</v>
      </c>
      <c r="F368" s="68">
        <v>94.889327829125605</v>
      </c>
      <c r="H368" s="2"/>
      <c r="I368" s="2"/>
      <c r="J368" s="2"/>
      <c r="K368" s="6"/>
      <c r="L368" s="2"/>
    </row>
    <row r="369" spans="1:12">
      <c r="A369" s="4"/>
      <c r="C369" s="140"/>
      <c r="D369" s="16" t="s">
        <v>58</v>
      </c>
      <c r="E369" s="69">
        <v>60.386139805415645</v>
      </c>
      <c r="F369" s="69">
        <v>57.902885306921391</v>
      </c>
      <c r="H369" s="2"/>
      <c r="I369" s="2"/>
      <c r="J369" s="2"/>
      <c r="K369" s="6"/>
      <c r="L369" s="2"/>
    </row>
    <row r="370" spans="1:12">
      <c r="A370" s="4"/>
      <c r="C370" s="140"/>
      <c r="D370" s="14" t="s">
        <v>59</v>
      </c>
      <c r="E370" s="70">
        <v>98.206659338321344</v>
      </c>
      <c r="F370" s="70">
        <v>120.99148257154002</v>
      </c>
      <c r="H370" s="2"/>
      <c r="I370" s="2"/>
      <c r="J370" s="2"/>
      <c r="K370" s="6"/>
      <c r="L370" s="2"/>
    </row>
    <row r="371" spans="1:12">
      <c r="A371" s="4"/>
      <c r="C371" s="140"/>
      <c r="D371" s="16" t="s">
        <v>60</v>
      </c>
      <c r="E371" s="69">
        <v>137.41944350609947</v>
      </c>
      <c r="F371" s="69">
        <v>145.68401323201616</v>
      </c>
      <c r="H371" s="2"/>
      <c r="I371" s="2"/>
      <c r="J371" s="2"/>
      <c r="K371" s="6"/>
      <c r="L371" s="2"/>
    </row>
    <row r="372" spans="1:12">
      <c r="A372" s="4"/>
      <c r="C372" s="140"/>
      <c r="D372" s="14" t="s">
        <v>61</v>
      </c>
      <c r="E372" s="68">
        <v>115.08568480072843</v>
      </c>
      <c r="F372" s="68">
        <v>125.99022876308698</v>
      </c>
      <c r="H372" s="2"/>
      <c r="I372" s="2"/>
      <c r="J372" s="2"/>
      <c r="K372" s="6"/>
      <c r="L372" s="2"/>
    </row>
    <row r="373" spans="1:12">
      <c r="A373" s="4"/>
      <c r="C373" s="2"/>
      <c r="D373" s="55" t="s">
        <v>66</v>
      </c>
      <c r="E373" s="72">
        <v>89.482730536429074</v>
      </c>
      <c r="F373" s="72">
        <v>123.91568185890935</v>
      </c>
      <c r="G373" s="2"/>
      <c r="H373" s="2"/>
      <c r="I373" s="2"/>
      <c r="J373" s="2"/>
      <c r="K373" s="6"/>
      <c r="L373" s="2"/>
    </row>
    <row r="374" spans="1:12">
      <c r="A374" s="4"/>
      <c r="C374" s="2"/>
      <c r="D374" s="6"/>
      <c r="E374" s="2"/>
      <c r="F374" s="2"/>
      <c r="G374" s="2"/>
      <c r="H374" s="2"/>
      <c r="I374" s="2"/>
      <c r="J374" s="2"/>
      <c r="K374" s="6"/>
      <c r="L374" s="2"/>
    </row>
    <row r="375" spans="1:12" ht="18" hidden="1">
      <c r="C375" s="127" t="e">
        <f>#REF!</f>
        <v>#REF!</v>
      </c>
      <c r="D375" s="127"/>
      <c r="E375" s="127"/>
      <c r="F375" s="127"/>
      <c r="G375" s="127"/>
      <c r="H375" s="127"/>
      <c r="I375" s="127"/>
      <c r="J375" s="127"/>
      <c r="K375" s="6"/>
      <c r="L375" s="2"/>
    </row>
    <row r="376" spans="1:12" hidden="1">
      <c r="C376" s="142" t="s">
        <v>52</v>
      </c>
      <c r="D376" s="142"/>
      <c r="F376" s="2"/>
      <c r="G376" s="2"/>
      <c r="H376" s="2"/>
      <c r="I376" s="2"/>
      <c r="J376" s="2"/>
      <c r="K376" s="6"/>
      <c r="L376" s="2"/>
    </row>
    <row r="377" spans="1:12" ht="28.5" hidden="1">
      <c r="C377" s="2"/>
      <c r="D377" s="2"/>
      <c r="E377" s="5" t="s">
        <v>93</v>
      </c>
      <c r="F377" s="5" t="s">
        <v>94</v>
      </c>
      <c r="G377" s="5" t="s">
        <v>95</v>
      </c>
      <c r="K377" s="6"/>
      <c r="L377" s="2"/>
    </row>
    <row r="378" spans="1:12" hidden="1">
      <c r="C378" s="2"/>
      <c r="D378" s="8" t="s">
        <v>53</v>
      </c>
      <c r="E378" s="9" t="e">
        <f>[2]Matrices_Traitement_EPCI!M85</f>
        <v>#REF!</v>
      </c>
      <c r="F378" s="9">
        <f>[3]Matrices_Traitement_EPCI!N85</f>
        <v>4</v>
      </c>
      <c r="G378" s="9">
        <f>[3]Matrices_Traitement_EPCI!O85</f>
        <v>5</v>
      </c>
      <c r="K378" s="6"/>
      <c r="L378" s="2"/>
    </row>
    <row r="379" spans="1:12" hidden="1">
      <c r="C379" s="2"/>
      <c r="D379" s="6"/>
      <c r="E379" s="2"/>
      <c r="F379" s="2"/>
      <c r="G379" s="2"/>
      <c r="K379" s="6"/>
      <c r="L379" s="2"/>
    </row>
    <row r="380" spans="1:12" ht="28.5" hidden="1">
      <c r="C380" s="2"/>
      <c r="D380" s="2"/>
      <c r="E380" s="5" t="s">
        <v>93</v>
      </c>
      <c r="F380" s="5" t="s">
        <v>94</v>
      </c>
      <c r="G380" s="5" t="s">
        <v>95</v>
      </c>
      <c r="K380" s="6"/>
      <c r="L380" s="2"/>
    </row>
    <row r="381" spans="1:12" s="59" customFormat="1" hidden="1">
      <c r="C381" s="141" t="s">
        <v>56</v>
      </c>
      <c r="D381" s="61" t="s">
        <v>59</v>
      </c>
      <c r="E381" s="12"/>
      <c r="F381" s="12"/>
      <c r="G381" s="12"/>
      <c r="K381" s="60"/>
      <c r="L381" s="60"/>
    </row>
    <row r="382" spans="1:12" s="59" customFormat="1" hidden="1">
      <c r="C382" s="141"/>
      <c r="D382" s="62" t="s">
        <v>66</v>
      </c>
      <c r="E382" s="57"/>
      <c r="F382" s="57"/>
      <c r="G382" s="57"/>
      <c r="K382" s="60"/>
      <c r="L382" s="60"/>
    </row>
    <row r="383" spans="1:12" hidden="1">
      <c r="K383" s="6"/>
      <c r="L383" s="2"/>
    </row>
    <row r="384" spans="1:12">
      <c r="K384" s="6"/>
      <c r="L384" s="2"/>
    </row>
    <row r="385" spans="11:12">
      <c r="K385" s="6"/>
      <c r="L385" s="2"/>
    </row>
    <row r="386" spans="11:12">
      <c r="K386" s="6"/>
      <c r="L386" s="2"/>
    </row>
    <row r="387" spans="11:12">
      <c r="K387" s="6"/>
      <c r="L387" s="2"/>
    </row>
    <row r="388" spans="11:12">
      <c r="K388" s="6"/>
      <c r="L388" s="2"/>
    </row>
    <row r="389" spans="11:12">
      <c r="K389" s="6"/>
      <c r="L389" s="2"/>
    </row>
    <row r="390" spans="11:12">
      <c r="K390" s="6"/>
      <c r="L390" s="2"/>
    </row>
    <row r="391" spans="11:12">
      <c r="K391" s="6"/>
      <c r="L391" s="2"/>
    </row>
    <row r="392" spans="11:12">
      <c r="K392" s="6"/>
      <c r="L392" s="2"/>
    </row>
    <row r="393" spans="11:12">
      <c r="K393" s="6"/>
      <c r="L393" s="2"/>
    </row>
  </sheetData>
  <sheetProtection formatCells="0" formatColumns="0" formatRows="0" insertColumns="0" insertRows="0" insertHyperlinks="0" deleteColumns="0" deleteRows="0" sort="0" autoFilter="0" pivotTables="0"/>
  <mergeCells count="74">
    <mergeCell ref="C375:J375"/>
    <mergeCell ref="C352:J352"/>
    <mergeCell ref="C329:J329"/>
    <mergeCell ref="C205:D205"/>
    <mergeCell ref="C190:C194"/>
    <mergeCell ref="C197:C201"/>
    <mergeCell ref="C227:J227"/>
    <mergeCell ref="C204:J204"/>
    <mergeCell ref="C247:J247"/>
    <mergeCell ref="C248:D248"/>
    <mergeCell ref="C228:D228"/>
    <mergeCell ref="C233:C237"/>
    <mergeCell ref="C271:D271"/>
    <mergeCell ref="C284:D284"/>
    <mergeCell ref="C353:D353"/>
    <mergeCell ref="C315:C319"/>
    <mergeCell ref="C381:C382"/>
    <mergeCell ref="C376:D376"/>
    <mergeCell ref="C361:C365"/>
    <mergeCell ref="C368:C372"/>
    <mergeCell ref="C1:J1"/>
    <mergeCell ref="C114:J114"/>
    <mergeCell ref="C82:J82"/>
    <mergeCell ref="C45:J45"/>
    <mergeCell ref="C18:J18"/>
    <mergeCell ref="C91:C95"/>
    <mergeCell ref="C99:C103"/>
    <mergeCell ref="D2:J2"/>
    <mergeCell ref="C54:C58"/>
    <mergeCell ref="C46:D46"/>
    <mergeCell ref="C115:D115"/>
    <mergeCell ref="C135:D135"/>
    <mergeCell ref="A283:A305"/>
    <mergeCell ref="A158:A180"/>
    <mergeCell ref="C240:C244"/>
    <mergeCell ref="C213:C217"/>
    <mergeCell ref="C307:D307"/>
    <mergeCell ref="C306:J306"/>
    <mergeCell ref="C256:C260"/>
    <mergeCell ref="C263:C267"/>
    <mergeCell ref="C292:C296"/>
    <mergeCell ref="C276:C280"/>
    <mergeCell ref="C283:J283"/>
    <mergeCell ref="C270:J270"/>
    <mergeCell ref="C299:C303"/>
    <mergeCell ref="C159:D159"/>
    <mergeCell ref="C182:D182"/>
    <mergeCell ref="C181:J181"/>
    <mergeCell ref="A114:A133"/>
    <mergeCell ref="A134:A157"/>
    <mergeCell ref="A181:A203"/>
    <mergeCell ref="A204:A226"/>
    <mergeCell ref="A247:A269"/>
    <mergeCell ref="A18:A44"/>
    <mergeCell ref="A45:A81"/>
    <mergeCell ref="A82:A113"/>
    <mergeCell ref="C29:C33"/>
    <mergeCell ref="C37:C41"/>
    <mergeCell ref="C83:D83"/>
    <mergeCell ref="C62:C66"/>
    <mergeCell ref="C19:D19"/>
    <mergeCell ref="C151:C155"/>
    <mergeCell ref="C120:C124"/>
    <mergeCell ref="C144:C148"/>
    <mergeCell ref="C158:J158"/>
    <mergeCell ref="C167:C171"/>
    <mergeCell ref="C134:J134"/>
    <mergeCell ref="C127:C131"/>
    <mergeCell ref="C345:C349"/>
    <mergeCell ref="C174:C178"/>
    <mergeCell ref="C322:C326"/>
    <mergeCell ref="C338:C342"/>
    <mergeCell ref="C220:C224"/>
    <mergeCell ref="C330:D330"/>
  </mergeCells>
  <phoneticPr fontId="4" type="noConversion"/>
  <hyperlinks>
    <hyperlink ref="D5" location="OMR!A20" display="OMR!A20" xr:uid="{00000000-0004-0000-0200-000000000000}"/>
    <hyperlink ref="D8" location="OMR!A115" display="OMR!A115" xr:uid="{00000000-0004-0000-0200-000001000000}"/>
    <hyperlink ref="D6" location="OMR!A51" display="OMR!A51" xr:uid="{00000000-0004-0000-0200-000003000000}"/>
    <hyperlink ref="D7" location="OMR!A83" display="OMR!A83" xr:uid="{00000000-0004-0000-0200-000004000000}"/>
    <hyperlink ref="D16" location="OMR!A190" display="OMR!A190" xr:uid="{00000000-0004-0000-0200-000006000000}"/>
    <hyperlink ref="D9" location="OMR!A155" display="OMR!A155" xr:uid="{00000000-0004-0000-0200-000008000000}"/>
    <hyperlink ref="D2" location="Sommaire!A1" display="Retour sommaire annexe" xr:uid="{00000000-0004-0000-0200-00000B000000}"/>
    <hyperlink ref="C19" location="OMR!A1" display="Retour sommaire fiche" xr:uid="{00000000-0004-0000-0200-00000C000000}"/>
    <hyperlink ref="C46" location="OMR!A1" display="Retour sommaire fiche" xr:uid="{00000000-0004-0000-0200-00000D000000}"/>
    <hyperlink ref="C83" location="OMR!A1" display="Retour sommaire fiche" xr:uid="{00000000-0004-0000-0200-00000E000000}"/>
    <hyperlink ref="C115" location="OMR!A1" display="Retour sommaire fiche" xr:uid="{00000000-0004-0000-0200-00000F000000}"/>
    <hyperlink ref="C135" location="OMR!A1" display="Retour sommaire fiche" xr:uid="{00000000-0004-0000-0200-000010000000}"/>
    <hyperlink ref="C182" location="OMR!A1" display="Retour sommaire fiche" xr:uid="{00000000-0004-0000-0200-000011000000}"/>
    <hyperlink ref="C205" location="OMR!A1" display="Retour sommaire fiche" xr:uid="{00000000-0004-0000-0200-000012000000}"/>
    <hyperlink ref="C248" location="OMR!A1" display="Retour sommaire fiche" xr:uid="{00000000-0004-0000-0200-000013000000}"/>
    <hyperlink ref="C284" location="OMR!A1" display="Retour sommaire fiche" xr:uid="{00000000-0004-0000-0200-000014000000}"/>
    <hyperlink ref="C159" location="OMR!A1" display="Retour sommaire fiche" xr:uid="{00000000-0004-0000-0200-000018000000}"/>
    <hyperlink ref="D6:G6" location="OMR!A46" display="Tableau 11 - Montant des charges des OMR par étape technique" xr:uid="{2E61E246-2CD7-40CE-BD12-E25AF231C6AE}"/>
    <hyperlink ref="D10" location="OMR!A155" display="OMR!A155" xr:uid="{8EECB51D-92CA-4B76-B21A-F6B037EAACEA}"/>
    <hyperlink ref="D11" location="OMR!A155" display="OMR!A155" xr:uid="{BEE4641D-AFB9-4291-9244-10F9364D895D}"/>
    <hyperlink ref="D13" location="OMR!A155" display="OMR!A155" xr:uid="{2D0BF25E-A2AC-48EC-A2AB-25F50FE0400D}"/>
    <hyperlink ref="D14" location="OMR!A155" display="OMR!A155" xr:uid="{0B82D080-F9DA-4C5B-9D11-24935B0FD8C5}"/>
    <hyperlink ref="D5:G5" location="OMR!A23" display="Tableau 10 - Coûts de synthèse des OMR" xr:uid="{DAA88C09-F655-4F95-AD2A-B7652CBDABF0}"/>
    <hyperlink ref="D16:G16" location="OMR!A85" display="OMR - Tableau 3 - Charges de traitement des OMR par mode de traitement" xr:uid="{2D789AE2-9A5E-45A7-9514-11D0A5AD2C12}"/>
    <hyperlink ref="D7:G7" location="OMR!A87" display="Tableau 13 - Produits des OMR par nature" xr:uid="{FE806B86-5519-4DF9-A12F-70FC53C42404}"/>
    <hyperlink ref="C353" location="OMR!A1" display="Retour sommaire fiche" xr:uid="{8A5A2AC1-C840-4F3E-9290-504269A87F8D}"/>
    <hyperlink ref="D8:G8" location="OMR!A130" display="Tableau 14 - Coûts aidés HT des OMR selon la typologie d'habitat" xr:uid="{1570C8E2-7A28-4350-8103-5DE7BEB270E3}"/>
    <hyperlink ref="D10:G10" location="OMR!A173" display="Tableau 17 - Coût aidé HT et fréquence majoritaire de collecte" xr:uid="{CF6952C3-742C-430F-B583-80FC1044A749}"/>
    <hyperlink ref="D11:G11" location="OMR!A194" display="Tableau 16 - Coût aidé HT et mode de collecte" xr:uid="{2B847CDE-8482-415F-861C-9DBFF8BB7B8E}"/>
    <hyperlink ref="D12" location="OMR!A214" display="Tableau 19 - Charges de pré-collecte et mode de collecte" xr:uid="{CD484AD2-1E5D-44AD-8852-51E8AD6AB81C}"/>
    <hyperlink ref="C307" location="OMR!A1" display="Retour sommaire fiche" xr:uid="{F04D4157-855D-4E5E-A4BB-F97A5B83AE50}"/>
    <hyperlink ref="D14:G14" location="OMR!A253" display="Tableau 21 - Charges de collecte et fréquence majoritaire de collecte" xr:uid="{87871C60-A13F-4341-A324-2942D8C3FF21}"/>
    <hyperlink ref="D13:G13" location="OMR!A233" display="Tableau 20 - Charges de collecte et fréquence maximale de collecte" xr:uid="{D908E2BE-CC36-4E8C-9DC4-8E2A8F6A67C2}"/>
    <hyperlink ref="C330" location="OMR!A1" display="Retour sommaire fiche" xr:uid="{82AA2063-E7D4-4CD7-B1C1-3CFF8A8914B8}"/>
    <hyperlink ref="D15" location="OMR!A273" display="Tableau 22 - Charges de collecte et mode de collecte" xr:uid="{C2DC828A-073D-4D7F-A498-F4BD16BD6A4A}"/>
    <hyperlink ref="C228" location="OMR!A1" display="Retour sommaire fiche" xr:uid="{764F7DC6-E6DA-41DF-BF91-A0A30B53C292}"/>
    <hyperlink ref="C271" location="OMR!A1" display="Retour sommaire fiche" xr:uid="{5A42D4C5-BE21-4AB6-B1C6-A1F360B59B4C}"/>
    <hyperlink ref="C376" location="OMR!A1" display="Retour sommaire fiche" xr:uid="{922198A7-AAB8-4CB9-9C45-2EC9D508B038}"/>
    <hyperlink ref="D5:J5" location="OMR!A22" display="OMR - Coûts de synthèse" xr:uid="{0BBC6F9A-475F-44FB-BB13-0D74EE792735}"/>
    <hyperlink ref="D6:J6" location="OMR!A68" display="OMR - Charges par étape technique" xr:uid="{4FDDF047-A9AC-482D-9944-C7B4D3CF56B2}"/>
    <hyperlink ref="D7:J7" location="OMR!A91" display="OMR - Produits par nature" xr:uid="{4FD6ADB6-7337-458A-93A6-C0BF83F75108}"/>
    <hyperlink ref="D8:J8" location="OMR!A135" display="OMR - Coût aidé HT et la typologie d'habitat" xr:uid="{95D89577-3255-46EA-8257-0E070D382892}"/>
    <hyperlink ref="D9:J9" location="OMR!A172" display="OMR - Coût aidé HT et fréquence maximale de collecte" xr:uid="{5F454936-04C1-4CAB-8A9D-81BB0E1C697C}"/>
    <hyperlink ref="D10:J10" location="OMR!A170" display="OMR - Coût aidé HT et fréquence majoritaire de collecte" xr:uid="{E0BBDEC4-862C-4253-932E-BC19A0F2077B}"/>
    <hyperlink ref="D11:J11" location="OMR!A212" display="OMR - Coût aidé HT et mode de collecte" xr:uid="{F1DC751D-2FC2-4A49-A110-87FE830E4E70}"/>
    <hyperlink ref="D12:J12" location="OMR!A229" display="OMR - Charges de pré-collecte et mode de collecte" xr:uid="{84FE52DC-24D0-4396-A513-FC598301F062}"/>
    <hyperlink ref="D13:J13" location="OMR!A261" display="OMR - Charges de collecte et fréquence maximale de collecte" xr:uid="{1CF56DE1-31EA-48F9-AFE6-1EF171D37F73}"/>
    <hyperlink ref="D14:J14" location="OMR!A282" display="OMR - Charges de collecte et fréquence majoritaire de collecte" xr:uid="{9FE1252C-87F1-41BE-87D3-F72DA8DCB359}"/>
    <hyperlink ref="D15:J15" location="OMR!A301" display="OMR - Charges de collecte et mode de collecte" xr:uid="{C9A820A1-76C9-41FA-93F7-9497443AB74E}"/>
    <hyperlink ref="D16:J16" location="OMR!A338" display="OMR - Charges de traitement et mode de traitement" xr:uid="{BE958369-2D39-4A75-9F32-67DEFC2BB1CB}"/>
  </hyperlinks>
  <pageMargins left="0.25" right="0.25" top="0.75" bottom="0.75" header="0.3" footer="0.3"/>
  <pageSetup paperSize="9" fitToHeight="10" orientation="landscape" r:id="rId1"/>
  <rowBreaks count="15" manualBreakCount="15">
    <brk id="17" min="2" max="10" man="1"/>
    <brk id="44" min="2" max="10" man="1"/>
    <brk id="81" min="2" max="10" man="1"/>
    <brk id="113" min="2" max="10" man="1"/>
    <brk id="133" min="2" max="10" man="1"/>
    <brk id="157" min="2" max="10" man="1"/>
    <brk id="180" min="2" max="10" man="1"/>
    <brk id="203" min="2" max="10" man="1"/>
    <brk id="226" min="2" max="10" man="1"/>
    <brk id="246" min="2" max="10" man="1"/>
    <brk id="269" min="2" max="10" man="1"/>
    <brk id="282" min="2" max="10" man="1"/>
    <brk id="305" min="2" max="10" man="1"/>
    <brk id="328" min="2" max="10" man="1"/>
    <brk id="351" min="2"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DAA8D"/>
  </sheetPr>
  <dimension ref="A1:P250"/>
  <sheetViews>
    <sheetView showGridLines="0" view="pageBreakPreview" topLeftCell="C131" zoomScaleNormal="100" zoomScaleSheetLayoutView="100" workbookViewId="0">
      <selection activeCell="E143" sqref="E143:H143"/>
    </sheetView>
  </sheetViews>
  <sheetFormatPr defaultColWidth="11.5703125" defaultRowHeight="14.25"/>
  <cols>
    <col min="1" max="2" width="11.42578125" style="1" hidden="1" customWidth="1"/>
    <col min="3" max="3" width="3.28515625" style="1" customWidth="1"/>
    <col min="4" max="4" width="25.28515625" style="4" bestFit="1" customWidth="1"/>
    <col min="5" max="5" width="19.7109375" style="1" customWidth="1"/>
    <col min="6" max="6" width="17.5703125" style="1" customWidth="1"/>
    <col min="7" max="18" width="16.7109375" style="1" customWidth="1"/>
    <col min="19" max="16384" width="11.5703125" style="1"/>
  </cols>
  <sheetData>
    <row r="1" spans="3:13" ht="18">
      <c r="C1" s="127" t="s">
        <v>0</v>
      </c>
      <c r="D1" s="127"/>
      <c r="E1" s="127"/>
      <c r="F1" s="127"/>
      <c r="G1" s="127"/>
      <c r="H1" s="127"/>
      <c r="I1" s="127"/>
      <c r="J1" s="127"/>
      <c r="K1" s="127"/>
    </row>
    <row r="2" spans="3:13">
      <c r="C2" s="2"/>
      <c r="D2" s="137" t="s">
        <v>14</v>
      </c>
      <c r="E2" s="137"/>
      <c r="F2" s="137"/>
      <c r="G2" s="137"/>
      <c r="H2" s="137"/>
      <c r="I2" s="137"/>
      <c r="J2" s="137"/>
      <c r="K2" s="137"/>
      <c r="L2" s="23"/>
      <c r="M2" s="2"/>
    </row>
    <row r="3" spans="3:13">
      <c r="C3" s="2"/>
      <c r="D3" s="6"/>
      <c r="E3" s="2"/>
      <c r="F3" s="2"/>
      <c r="G3" s="2"/>
    </row>
    <row r="4" spans="3:13">
      <c r="C4" s="2"/>
      <c r="D4" s="6"/>
      <c r="E4" s="2"/>
      <c r="F4" s="2"/>
      <c r="G4" s="2"/>
    </row>
    <row r="5" spans="3:13">
      <c r="C5" s="2"/>
      <c r="D5" s="137" t="s">
        <v>96</v>
      </c>
      <c r="E5" s="137"/>
      <c r="F5" s="137"/>
      <c r="G5" s="137"/>
      <c r="H5" s="137"/>
      <c r="I5" s="137"/>
      <c r="J5" s="137"/>
      <c r="K5" s="137"/>
      <c r="L5" s="23"/>
      <c r="M5" s="2"/>
    </row>
    <row r="6" spans="3:13">
      <c r="C6" s="2"/>
      <c r="D6" s="137" t="s">
        <v>97</v>
      </c>
      <c r="E6" s="137"/>
      <c r="F6" s="137"/>
      <c r="G6" s="137"/>
      <c r="H6" s="137"/>
      <c r="I6" s="137"/>
      <c r="J6" s="137"/>
      <c r="K6" s="137"/>
      <c r="L6" s="23"/>
      <c r="M6" s="2"/>
    </row>
    <row r="7" spans="3:13">
      <c r="C7" s="2"/>
      <c r="D7" s="137" t="s">
        <v>98</v>
      </c>
      <c r="E7" s="137"/>
      <c r="F7" s="137"/>
      <c r="G7" s="137"/>
      <c r="H7" s="137"/>
      <c r="I7" s="137"/>
      <c r="J7" s="137"/>
      <c r="K7" s="137"/>
      <c r="L7" s="23"/>
      <c r="M7" s="2"/>
    </row>
    <row r="8" spans="3:13">
      <c r="C8" s="2"/>
      <c r="D8" s="137" t="s">
        <v>99</v>
      </c>
      <c r="E8" s="137"/>
      <c r="F8" s="137"/>
      <c r="G8" s="137"/>
      <c r="H8" s="137"/>
      <c r="I8" s="137"/>
      <c r="J8" s="137"/>
      <c r="K8" s="137"/>
      <c r="L8" s="7"/>
    </row>
    <row r="9" spans="3:13">
      <c r="C9" s="2"/>
      <c r="D9" s="137" t="s">
        <v>100</v>
      </c>
      <c r="E9" s="137"/>
      <c r="F9" s="137"/>
      <c r="G9" s="137"/>
      <c r="H9" s="137"/>
      <c r="I9" s="137"/>
      <c r="J9" s="137"/>
      <c r="K9" s="137"/>
      <c r="L9" s="23"/>
      <c r="M9" s="2"/>
    </row>
    <row r="10" spans="3:13">
      <c r="C10" s="2"/>
      <c r="D10" s="137" t="s">
        <v>101</v>
      </c>
      <c r="E10" s="137"/>
      <c r="F10" s="137"/>
      <c r="G10" s="137"/>
      <c r="H10" s="137"/>
      <c r="I10" s="137"/>
      <c r="J10" s="137"/>
      <c r="K10" s="137"/>
      <c r="L10" s="23"/>
      <c r="M10" s="2"/>
    </row>
    <row r="11" spans="3:13">
      <c r="C11" s="2"/>
      <c r="D11" s="137" t="s">
        <v>102</v>
      </c>
      <c r="E11" s="137"/>
      <c r="F11" s="137"/>
      <c r="G11" s="137"/>
      <c r="H11" s="137"/>
      <c r="I11" s="137"/>
      <c r="J11" s="137"/>
      <c r="K11" s="137"/>
      <c r="L11" s="23"/>
      <c r="M11" s="2"/>
    </row>
    <row r="12" spans="3:13">
      <c r="C12" s="2"/>
      <c r="D12" s="137" t="s">
        <v>103</v>
      </c>
      <c r="E12" s="137"/>
      <c r="F12" s="137"/>
      <c r="G12" s="137"/>
      <c r="H12" s="137"/>
      <c r="I12" s="137"/>
      <c r="J12" s="137"/>
      <c r="K12" s="137"/>
      <c r="L12" s="23"/>
      <c r="M12" s="2"/>
    </row>
    <row r="13" spans="3:13">
      <c r="C13" s="2"/>
      <c r="D13" s="137" t="s">
        <v>104</v>
      </c>
      <c r="E13" s="137"/>
      <c r="F13" s="137"/>
      <c r="G13" s="137"/>
      <c r="H13" s="137"/>
      <c r="I13" s="137"/>
      <c r="J13" s="137"/>
      <c r="K13" s="137"/>
      <c r="L13" s="23"/>
      <c r="M13" s="2"/>
    </row>
    <row r="14" spans="3:13">
      <c r="C14" s="2"/>
      <c r="D14" s="137" t="s">
        <v>105</v>
      </c>
      <c r="E14" s="137"/>
      <c r="F14" s="137"/>
      <c r="G14" s="137"/>
      <c r="H14" s="137"/>
      <c r="I14" s="137"/>
      <c r="J14" s="137"/>
      <c r="K14" s="137"/>
      <c r="L14" s="23"/>
      <c r="M14" s="2"/>
    </row>
    <row r="15" spans="3:13">
      <c r="C15" s="2"/>
      <c r="D15" s="137" t="s">
        <v>106</v>
      </c>
      <c r="E15" s="137"/>
      <c r="F15" s="137"/>
      <c r="G15" s="137"/>
      <c r="H15" s="137"/>
      <c r="I15" s="137"/>
      <c r="J15" s="137"/>
      <c r="K15" s="137"/>
      <c r="L15" s="23"/>
      <c r="M15" s="2"/>
    </row>
    <row r="16" spans="3:13">
      <c r="C16" s="2"/>
      <c r="D16" s="6"/>
      <c r="E16" s="2"/>
      <c r="F16" s="2"/>
      <c r="G16" s="2"/>
    </row>
    <row r="17" spans="1:12" ht="18">
      <c r="A17" s="4"/>
      <c r="C17" s="82" t="str">
        <f>D5</f>
        <v>Emballages verre - Coûts de synthèse</v>
      </c>
      <c r="D17" s="48"/>
      <c r="E17" s="48"/>
      <c r="F17" s="48"/>
      <c r="G17" s="48"/>
      <c r="H17" s="48"/>
      <c r="I17" s="48"/>
      <c r="J17" s="48"/>
      <c r="K17" s="48"/>
    </row>
    <row r="18" spans="1:12">
      <c r="A18" s="4"/>
      <c r="C18" s="29" t="s">
        <v>52</v>
      </c>
      <c r="D18" s="29"/>
      <c r="E18" s="2"/>
      <c r="F18" s="2"/>
      <c r="G18" s="2"/>
      <c r="H18" s="2"/>
      <c r="I18" s="2"/>
      <c r="J18" s="2"/>
      <c r="K18" s="2"/>
    </row>
    <row r="19" spans="1:12">
      <c r="A19" s="4"/>
      <c r="C19" s="29"/>
      <c r="D19" s="29"/>
      <c r="E19" s="2"/>
      <c r="F19" s="2"/>
      <c r="G19" s="2"/>
      <c r="H19" s="2"/>
      <c r="I19" s="2"/>
      <c r="J19" s="2"/>
      <c r="K19" s="6"/>
      <c r="L19" s="2"/>
    </row>
    <row r="20" spans="1:12">
      <c r="A20" s="4"/>
      <c r="C20" s="29"/>
      <c r="D20" s="110" t="s">
        <v>16</v>
      </c>
      <c r="E20" s="2"/>
      <c r="F20" s="2"/>
      <c r="G20" s="2"/>
      <c r="H20" s="2"/>
      <c r="I20" s="2"/>
      <c r="J20" s="2"/>
      <c r="K20" s="6"/>
      <c r="L20" s="2"/>
    </row>
    <row r="21" spans="1:12">
      <c r="A21" s="4"/>
      <c r="C21" s="29"/>
      <c r="D21" s="29"/>
      <c r="E21" s="2"/>
      <c r="F21" s="2"/>
      <c r="G21" s="2"/>
      <c r="H21" s="2"/>
      <c r="I21" s="2"/>
      <c r="J21" s="2"/>
      <c r="K21" s="6"/>
      <c r="L21" s="2"/>
    </row>
    <row r="22" spans="1:12">
      <c r="A22" s="4"/>
      <c r="C22" s="2"/>
      <c r="D22" s="2"/>
      <c r="E22" s="5" t="s">
        <v>36</v>
      </c>
      <c r="G22" s="2"/>
      <c r="I22" s="2"/>
      <c r="J22" s="2"/>
      <c r="K22" s="2"/>
    </row>
    <row r="23" spans="1:12">
      <c r="A23" s="4"/>
      <c r="C23" s="2"/>
      <c r="D23" s="8" t="s">
        <v>53</v>
      </c>
      <c r="E23" s="9">
        <v>38</v>
      </c>
      <c r="G23" s="2"/>
      <c r="I23" s="2"/>
      <c r="J23" s="2"/>
      <c r="K23" s="2"/>
    </row>
    <row r="24" spans="1:12">
      <c r="A24" s="4"/>
      <c r="C24" s="2"/>
      <c r="D24" s="8" t="s">
        <v>54</v>
      </c>
      <c r="E24" s="10">
        <v>7577769</v>
      </c>
      <c r="G24" s="2"/>
      <c r="I24" s="2"/>
      <c r="J24" s="2"/>
      <c r="K24" s="2"/>
    </row>
    <row r="25" spans="1:12">
      <c r="A25" s="4"/>
      <c r="C25" s="2"/>
      <c r="D25" s="8" t="s">
        <v>55</v>
      </c>
      <c r="E25" s="11">
        <v>16.90179344991979</v>
      </c>
      <c r="G25" s="2"/>
      <c r="I25" s="2"/>
      <c r="J25" s="2"/>
      <c r="K25" s="2"/>
    </row>
    <row r="26" spans="1:12">
      <c r="A26" s="4"/>
      <c r="C26" s="2"/>
      <c r="D26" s="6"/>
      <c r="E26" s="2"/>
      <c r="F26" s="2"/>
      <c r="G26" s="2"/>
      <c r="I26" s="2"/>
      <c r="J26" s="2"/>
      <c r="K26" s="2"/>
    </row>
    <row r="27" spans="1:12">
      <c r="A27" s="4"/>
      <c r="C27" s="2"/>
      <c r="D27" s="2"/>
      <c r="E27" s="5" t="s">
        <v>36</v>
      </c>
      <c r="G27" s="2"/>
      <c r="I27" s="2"/>
      <c r="J27" s="2"/>
      <c r="K27" s="2"/>
    </row>
    <row r="28" spans="1:12">
      <c r="A28" s="4"/>
      <c r="C28" s="141" t="s">
        <v>56</v>
      </c>
      <c r="D28" s="44" t="s">
        <v>57</v>
      </c>
      <c r="E28" s="51">
        <v>1.8168500000000001</v>
      </c>
      <c r="G28" s="2"/>
      <c r="I28" s="2"/>
      <c r="J28" s="2"/>
      <c r="K28" s="2"/>
    </row>
    <row r="29" spans="1:12">
      <c r="A29" s="4"/>
      <c r="C29" s="141"/>
      <c r="D29" s="45" t="s">
        <v>58</v>
      </c>
      <c r="E29" s="52">
        <v>1.4933099999999999</v>
      </c>
      <c r="G29" s="2"/>
      <c r="I29" s="2"/>
      <c r="J29" s="2"/>
      <c r="K29" s="2"/>
    </row>
    <row r="30" spans="1:12" ht="18" customHeight="1">
      <c r="A30" s="4"/>
      <c r="C30" s="141"/>
      <c r="D30" s="46" t="s">
        <v>59</v>
      </c>
      <c r="E30" s="51">
        <v>2.7046999999999999</v>
      </c>
      <c r="G30" s="2"/>
      <c r="I30" s="2"/>
      <c r="J30" s="2"/>
      <c r="K30" s="2"/>
    </row>
    <row r="31" spans="1:12">
      <c r="A31" s="4"/>
      <c r="C31" s="141"/>
      <c r="D31" s="45" t="s">
        <v>60</v>
      </c>
      <c r="E31" s="52">
        <v>6.1284500000000026</v>
      </c>
      <c r="G31" s="2"/>
      <c r="I31" s="2"/>
      <c r="J31" s="2"/>
      <c r="K31" s="2"/>
    </row>
    <row r="32" spans="1:12">
      <c r="A32" s="4"/>
      <c r="C32" s="141"/>
      <c r="D32" s="44" t="s">
        <v>61</v>
      </c>
      <c r="E32" s="51">
        <v>4.5369000000000002</v>
      </c>
      <c r="G32" s="2"/>
      <c r="I32" s="2"/>
      <c r="J32" s="2"/>
      <c r="K32" s="2"/>
    </row>
    <row r="33" spans="1:12">
      <c r="A33" s="4"/>
      <c r="C33" s="141"/>
      <c r="D33" s="13"/>
      <c r="E33" s="13"/>
      <c r="F33" s="13"/>
      <c r="G33" s="2"/>
      <c r="I33" s="2"/>
      <c r="J33" s="2"/>
      <c r="K33" s="2"/>
    </row>
    <row r="34" spans="1:12" customFormat="1" ht="15"/>
    <row r="35" spans="1:12">
      <c r="A35" s="4"/>
      <c r="C35" s="2"/>
      <c r="D35" s="2"/>
      <c r="E35" s="5" t="s">
        <v>36</v>
      </c>
      <c r="G35" s="2"/>
      <c r="I35" s="2"/>
      <c r="J35" s="2"/>
      <c r="K35" s="2"/>
    </row>
    <row r="36" spans="1:12">
      <c r="A36" s="4"/>
      <c r="C36" s="140" t="s">
        <v>62</v>
      </c>
      <c r="D36" s="14" t="s">
        <v>57</v>
      </c>
      <c r="E36" s="68">
        <v>92.466200000000001</v>
      </c>
      <c r="G36" s="2"/>
      <c r="I36" s="2"/>
      <c r="J36" s="2"/>
      <c r="K36" s="2"/>
    </row>
    <row r="37" spans="1:12">
      <c r="A37" s="4"/>
      <c r="C37" s="140"/>
      <c r="D37" s="16" t="s">
        <v>58</v>
      </c>
      <c r="E37" s="69">
        <v>57.321730000000002</v>
      </c>
      <c r="G37" s="2"/>
      <c r="I37" s="2"/>
      <c r="J37" s="2"/>
      <c r="K37" s="2"/>
    </row>
    <row r="38" spans="1:12">
      <c r="A38" s="4"/>
      <c r="C38" s="140"/>
      <c r="D38" s="14" t="s">
        <v>59</v>
      </c>
      <c r="E38" s="68">
        <v>168.40629999999999</v>
      </c>
      <c r="G38" s="2"/>
      <c r="I38" s="2"/>
      <c r="J38" s="2"/>
      <c r="K38" s="2"/>
    </row>
    <row r="39" spans="1:12">
      <c r="A39" s="4"/>
      <c r="C39" s="140"/>
      <c r="D39" s="16" t="s">
        <v>60</v>
      </c>
      <c r="E39" s="69">
        <v>333.60275999999999</v>
      </c>
      <c r="G39" s="2"/>
      <c r="I39" s="2"/>
      <c r="J39" s="2"/>
      <c r="K39" s="2"/>
    </row>
    <row r="40" spans="1:12">
      <c r="A40" s="4"/>
      <c r="C40" s="140"/>
      <c r="D40" s="14" t="s">
        <v>61</v>
      </c>
      <c r="E40" s="68">
        <v>223.70620000000002</v>
      </c>
      <c r="G40" s="2"/>
      <c r="I40" s="2"/>
      <c r="J40" s="2"/>
      <c r="K40" s="2"/>
    </row>
    <row r="41" spans="1:12">
      <c r="A41" s="4"/>
      <c r="C41" s="140"/>
      <c r="D41" s="2"/>
      <c r="E41" s="2"/>
      <c r="F41" s="2"/>
      <c r="G41" s="2"/>
      <c r="H41" s="2"/>
      <c r="I41" s="2"/>
      <c r="J41" s="2"/>
      <c r="K41" s="2"/>
    </row>
    <row r="42" spans="1:12">
      <c r="A42" s="4"/>
      <c r="C42" s="2"/>
      <c r="D42" s="6"/>
      <c r="E42" s="2"/>
      <c r="F42" s="2"/>
      <c r="G42" s="2"/>
      <c r="H42" s="2"/>
      <c r="I42" s="2"/>
      <c r="J42" s="2"/>
      <c r="K42" s="2"/>
    </row>
    <row r="43" spans="1:12">
      <c r="A43" s="4"/>
      <c r="C43" s="2"/>
      <c r="D43" s="6"/>
      <c r="E43" s="2"/>
      <c r="F43" s="2"/>
      <c r="G43" s="2"/>
      <c r="H43" s="2"/>
      <c r="I43" s="2"/>
      <c r="J43" s="2"/>
      <c r="K43" s="2"/>
    </row>
    <row r="44" spans="1:12" ht="18">
      <c r="A44" s="143"/>
      <c r="C44" s="127" t="str">
        <f>D6</f>
        <v>Emballages verre - Charges par étape technique</v>
      </c>
      <c r="D44" s="127"/>
      <c r="E44" s="127"/>
      <c r="F44" s="127"/>
      <c r="G44" s="127"/>
      <c r="H44" s="127"/>
      <c r="I44" s="127"/>
      <c r="J44" s="127"/>
      <c r="K44" s="127"/>
    </row>
    <row r="45" spans="1:12">
      <c r="A45" s="143"/>
      <c r="C45" s="142" t="s">
        <v>52</v>
      </c>
      <c r="D45" s="142"/>
      <c r="E45" s="2"/>
      <c r="F45" s="2"/>
      <c r="G45" s="2"/>
      <c r="H45" s="2"/>
      <c r="I45" s="2"/>
      <c r="J45" s="2"/>
      <c r="K45" s="2"/>
    </row>
    <row r="46" spans="1:12">
      <c r="A46" s="143"/>
      <c r="C46" s="29"/>
      <c r="D46" s="29"/>
      <c r="E46" s="2"/>
      <c r="F46" s="2"/>
      <c r="G46" s="2"/>
      <c r="H46" s="2"/>
      <c r="I46" s="2"/>
      <c r="J46" s="2"/>
      <c r="K46" s="6"/>
      <c r="L46" s="2"/>
    </row>
    <row r="47" spans="1:12">
      <c r="A47" s="143"/>
      <c r="C47" s="29"/>
      <c r="D47" s="110" t="s">
        <v>63</v>
      </c>
      <c r="E47" s="2"/>
      <c r="F47" s="2"/>
      <c r="G47" s="2"/>
      <c r="H47" s="2"/>
      <c r="I47" s="2"/>
      <c r="J47" s="2"/>
      <c r="K47" s="6"/>
      <c r="L47" s="2"/>
    </row>
    <row r="48" spans="1:12">
      <c r="A48" s="143"/>
      <c r="C48" s="29"/>
      <c r="D48" s="29"/>
      <c r="E48" s="2"/>
      <c r="F48" s="2"/>
      <c r="G48" s="2"/>
      <c r="H48" s="2"/>
      <c r="I48" s="2"/>
      <c r="J48" s="2"/>
      <c r="K48" s="6"/>
      <c r="L48" s="2"/>
    </row>
    <row r="49" spans="1:11">
      <c r="A49" s="143"/>
      <c r="C49" s="2"/>
      <c r="D49" s="2"/>
      <c r="E49" s="5" t="s">
        <v>27</v>
      </c>
      <c r="F49" s="5" t="s">
        <v>28</v>
      </c>
      <c r="G49" s="2"/>
      <c r="H49" s="2"/>
      <c r="I49" s="2"/>
      <c r="J49" s="2"/>
      <c r="K49" s="2"/>
    </row>
    <row r="50" spans="1:11">
      <c r="A50" s="143"/>
      <c r="C50" s="2"/>
      <c r="D50" s="8" t="s">
        <v>53</v>
      </c>
      <c r="E50" s="9">
        <v>36</v>
      </c>
      <c r="F50" s="9">
        <v>36</v>
      </c>
      <c r="G50" s="2"/>
      <c r="H50" s="2"/>
      <c r="I50" s="2"/>
      <c r="J50" s="2"/>
      <c r="K50" s="2"/>
    </row>
    <row r="51" spans="1:11">
      <c r="A51" s="143"/>
      <c r="C51" s="2"/>
      <c r="D51" s="6"/>
      <c r="E51" s="2"/>
      <c r="F51" s="2"/>
      <c r="G51" s="2"/>
      <c r="H51" s="2"/>
      <c r="I51" s="2"/>
      <c r="J51" s="2"/>
      <c r="K51" s="2"/>
    </row>
    <row r="52" spans="1:11">
      <c r="A52" s="143"/>
      <c r="C52" s="2"/>
      <c r="D52" s="2"/>
      <c r="E52" s="5" t="s">
        <v>27</v>
      </c>
      <c r="F52" s="5" t="s">
        <v>28</v>
      </c>
      <c r="G52" s="2"/>
      <c r="H52" s="2"/>
      <c r="I52" s="2"/>
      <c r="J52" s="2"/>
      <c r="K52" s="2"/>
    </row>
    <row r="53" spans="1:11">
      <c r="A53" s="143"/>
      <c r="C53" s="141" t="s">
        <v>56</v>
      </c>
      <c r="D53" s="44" t="s">
        <v>57</v>
      </c>
      <c r="E53" s="51">
        <v>0.40731913021193755</v>
      </c>
      <c r="F53" s="51">
        <v>1.5012926580208459</v>
      </c>
      <c r="G53" s="2"/>
      <c r="J53" s="2"/>
      <c r="K53" s="2"/>
    </row>
    <row r="54" spans="1:11">
      <c r="A54" s="143"/>
      <c r="C54" s="141"/>
      <c r="D54" s="45" t="s">
        <v>58</v>
      </c>
      <c r="E54" s="52">
        <v>0.29027420201497156</v>
      </c>
      <c r="F54" s="52">
        <v>0.74702765768103396</v>
      </c>
      <c r="G54" s="2"/>
      <c r="J54" s="2"/>
      <c r="K54" s="2"/>
    </row>
    <row r="55" spans="1:11" ht="16.899999999999999" customHeight="1">
      <c r="A55" s="143"/>
      <c r="C55" s="141"/>
      <c r="D55" s="46" t="s">
        <v>59</v>
      </c>
      <c r="E55" s="63">
        <v>0.71739886275222076</v>
      </c>
      <c r="F55" s="63">
        <v>2.053444949789581</v>
      </c>
      <c r="G55" s="2"/>
      <c r="J55" s="2"/>
      <c r="K55" s="2"/>
    </row>
    <row r="56" spans="1:11">
      <c r="A56" s="143"/>
      <c r="C56" s="141"/>
      <c r="D56" s="45" t="s">
        <v>60</v>
      </c>
      <c r="E56" s="52">
        <v>1.6566132779027458</v>
      </c>
      <c r="F56" s="52">
        <v>5.2684864659164568</v>
      </c>
      <c r="G56" s="2"/>
      <c r="J56" s="2"/>
      <c r="K56" s="2"/>
    </row>
    <row r="57" spans="1:11">
      <c r="A57" s="143"/>
      <c r="C57" s="141"/>
      <c r="D57" s="44" t="s">
        <v>61</v>
      </c>
      <c r="E57" s="51">
        <v>1.0610622205498002</v>
      </c>
      <c r="F57" s="51">
        <v>3.3408354178616451</v>
      </c>
      <c r="G57" s="2"/>
      <c r="J57" s="2"/>
      <c r="K57" s="2"/>
    </row>
    <row r="58" spans="1:11">
      <c r="A58" s="143"/>
      <c r="C58" s="49"/>
      <c r="D58" s="56" t="s">
        <v>66</v>
      </c>
      <c r="E58" s="75">
        <v>0.80075674583915268</v>
      </c>
      <c r="F58" s="75">
        <v>2.2312671678934133</v>
      </c>
      <c r="G58" s="2"/>
      <c r="J58" s="2"/>
      <c r="K58" s="2"/>
    </row>
    <row r="59" spans="1:11">
      <c r="A59" s="143"/>
      <c r="C59" s="2"/>
      <c r="D59" s="6"/>
      <c r="E59" s="2"/>
      <c r="F59" s="2"/>
      <c r="G59" s="2"/>
      <c r="H59" s="2"/>
      <c r="I59" s="2"/>
      <c r="J59" s="2"/>
      <c r="K59" s="2"/>
    </row>
    <row r="60" spans="1:11">
      <c r="A60" s="143"/>
      <c r="C60" s="2"/>
      <c r="D60" s="2"/>
      <c r="E60" s="5" t="s">
        <v>27</v>
      </c>
      <c r="F60" s="5" t="s">
        <v>28</v>
      </c>
      <c r="G60" s="2"/>
      <c r="H60" s="2"/>
      <c r="I60" s="2"/>
      <c r="J60" s="2"/>
      <c r="K60" s="2"/>
    </row>
    <row r="61" spans="1:11">
      <c r="A61" s="143"/>
      <c r="C61" s="140" t="s">
        <v>62</v>
      </c>
      <c r="D61" s="14" t="s">
        <v>57</v>
      </c>
      <c r="E61" s="68">
        <v>20.897026544256271</v>
      </c>
      <c r="F61" s="68">
        <v>72.339960335972307</v>
      </c>
      <c r="G61" s="2"/>
      <c r="H61" s="2"/>
      <c r="I61" s="2"/>
      <c r="J61" s="2"/>
      <c r="K61" s="2"/>
    </row>
    <row r="62" spans="1:11">
      <c r="A62" s="143"/>
      <c r="C62" s="140"/>
      <c r="D62" s="16" t="s">
        <v>58</v>
      </c>
      <c r="E62" s="69">
        <v>17.724842607036699</v>
      </c>
      <c r="F62" s="69">
        <v>53.769289760989778</v>
      </c>
      <c r="G62" s="2"/>
      <c r="H62" s="2"/>
      <c r="I62" s="2"/>
      <c r="J62" s="2"/>
      <c r="K62" s="2"/>
    </row>
    <row r="63" spans="1:11">
      <c r="A63" s="143"/>
      <c r="C63" s="140"/>
      <c r="D63" s="14" t="s">
        <v>59</v>
      </c>
      <c r="E63" s="70">
        <v>36.370578437870606</v>
      </c>
      <c r="F63" s="70">
        <v>125.47122056655965</v>
      </c>
      <c r="G63" s="2"/>
      <c r="H63" s="2"/>
      <c r="I63" s="2"/>
      <c r="J63" s="2"/>
      <c r="K63" s="2"/>
    </row>
    <row r="64" spans="1:11">
      <c r="A64" s="143"/>
      <c r="C64" s="140"/>
      <c r="D64" s="16" t="s">
        <v>60</v>
      </c>
      <c r="E64" s="69">
        <v>96.896676996230269</v>
      </c>
      <c r="F64" s="69">
        <v>226.91343354478869</v>
      </c>
      <c r="G64" s="2"/>
      <c r="H64" s="2"/>
      <c r="I64" s="2"/>
      <c r="J64" s="2"/>
      <c r="K64" s="2"/>
    </row>
    <row r="65" spans="1:12">
      <c r="A65" s="143"/>
      <c r="C65" s="140"/>
      <c r="D65" s="14" t="s">
        <v>61</v>
      </c>
      <c r="E65" s="68">
        <v>60.96646631793427</v>
      </c>
      <c r="F65" s="68">
        <v>179.67380653103925</v>
      </c>
      <c r="G65" s="2"/>
      <c r="H65" s="2"/>
      <c r="I65" s="2"/>
      <c r="J65" s="2"/>
      <c r="K65" s="2"/>
    </row>
    <row r="66" spans="1:12">
      <c r="A66" s="143"/>
      <c r="C66" s="50"/>
      <c r="D66" s="55" t="s">
        <v>66</v>
      </c>
      <c r="E66" s="72">
        <v>48.43833370428073</v>
      </c>
      <c r="F66" s="72">
        <v>134.28307103007751</v>
      </c>
      <c r="G66" s="2"/>
      <c r="H66" s="2"/>
      <c r="I66" s="2"/>
      <c r="J66" s="2"/>
      <c r="K66" s="2"/>
    </row>
    <row r="67" spans="1:12">
      <c r="A67" s="143"/>
      <c r="C67" s="2"/>
      <c r="D67" s="6"/>
      <c r="E67" s="2"/>
      <c r="F67" s="2"/>
      <c r="G67" s="2"/>
      <c r="H67" s="2"/>
      <c r="I67" s="2"/>
      <c r="J67" s="2"/>
      <c r="K67" s="2"/>
    </row>
    <row r="68" spans="1:12">
      <c r="A68" s="143"/>
      <c r="C68" s="2"/>
      <c r="D68" s="6"/>
      <c r="E68" s="2"/>
      <c r="F68" s="2"/>
      <c r="G68" s="2"/>
      <c r="H68" s="2"/>
      <c r="I68" s="2"/>
      <c r="J68" s="2"/>
      <c r="K68" s="2"/>
    </row>
    <row r="69" spans="1:12" ht="18">
      <c r="A69" s="143"/>
      <c r="C69" s="127" t="str">
        <f>D7</f>
        <v>Emballages verre - Produits par nature</v>
      </c>
      <c r="D69" s="127"/>
      <c r="E69" s="127"/>
      <c r="F69" s="127"/>
      <c r="G69" s="127"/>
      <c r="H69" s="127"/>
      <c r="I69" s="127"/>
      <c r="J69" s="127"/>
      <c r="K69" s="127"/>
    </row>
    <row r="70" spans="1:12">
      <c r="A70" s="143"/>
      <c r="C70" s="142" t="s">
        <v>52</v>
      </c>
      <c r="D70" s="142"/>
      <c r="E70" s="2"/>
      <c r="F70" s="2"/>
      <c r="G70" s="2"/>
      <c r="H70" s="2"/>
      <c r="I70" s="2"/>
      <c r="J70" s="2"/>
      <c r="K70" s="2"/>
    </row>
    <row r="71" spans="1:12">
      <c r="A71" s="143"/>
      <c r="C71" s="29"/>
      <c r="D71" s="29"/>
      <c r="E71" s="2"/>
      <c r="F71" s="2"/>
      <c r="G71" s="2"/>
      <c r="H71" s="2"/>
      <c r="I71" s="2"/>
      <c r="J71" s="2"/>
      <c r="K71" s="6"/>
      <c r="L71" s="2"/>
    </row>
    <row r="72" spans="1:12">
      <c r="A72" s="143"/>
      <c r="C72" s="29"/>
      <c r="D72" s="110" t="s">
        <v>63</v>
      </c>
      <c r="E72" s="2"/>
      <c r="F72" s="2"/>
      <c r="G72" s="2"/>
      <c r="H72" s="2"/>
      <c r="I72" s="2"/>
      <c r="J72" s="2"/>
      <c r="K72" s="6"/>
      <c r="L72" s="2"/>
    </row>
    <row r="73" spans="1:12">
      <c r="A73" s="143"/>
      <c r="C73" s="29"/>
      <c r="D73" s="29"/>
      <c r="E73" s="2"/>
      <c r="F73" s="2"/>
      <c r="G73" s="2"/>
      <c r="H73" s="2"/>
      <c r="I73" s="2"/>
      <c r="J73" s="2"/>
      <c r="K73" s="6"/>
      <c r="L73" s="2"/>
    </row>
    <row r="74" spans="1:12">
      <c r="A74" s="143"/>
      <c r="C74" s="2"/>
      <c r="D74" s="2"/>
      <c r="E74" s="24" t="s">
        <v>67</v>
      </c>
      <c r="F74" s="24" t="s">
        <v>68</v>
      </c>
      <c r="G74" s="24" t="s">
        <v>69</v>
      </c>
      <c r="H74" s="2"/>
      <c r="I74" s="2"/>
      <c r="J74" s="2"/>
      <c r="K74" s="2"/>
    </row>
    <row r="75" spans="1:12" ht="28.5">
      <c r="A75" s="143"/>
      <c r="C75" s="2"/>
      <c r="D75" s="78" t="s">
        <v>53</v>
      </c>
      <c r="E75" s="9">
        <v>19</v>
      </c>
      <c r="F75" s="9">
        <v>21</v>
      </c>
      <c r="G75" s="9" t="s">
        <v>107</v>
      </c>
      <c r="H75" s="2"/>
      <c r="I75" s="2"/>
      <c r="J75" s="2"/>
      <c r="K75" s="2"/>
    </row>
    <row r="76" spans="1:12">
      <c r="A76" s="143"/>
      <c r="C76" s="2"/>
      <c r="D76" s="6"/>
      <c r="E76" s="2"/>
      <c r="F76" s="2"/>
      <c r="G76" s="2"/>
      <c r="H76" s="2"/>
      <c r="I76" s="2"/>
      <c r="J76" s="2"/>
      <c r="K76" s="2"/>
    </row>
    <row r="77" spans="1:12">
      <c r="A77" s="143"/>
      <c r="C77" s="2"/>
      <c r="D77" s="2"/>
      <c r="E77" s="24" t="s">
        <v>67</v>
      </c>
      <c r="F77" s="24" t="s">
        <v>68</v>
      </c>
      <c r="G77" s="24" t="s">
        <v>69</v>
      </c>
      <c r="H77" s="2"/>
      <c r="I77" s="2"/>
      <c r="J77" s="2"/>
      <c r="K77" s="2"/>
    </row>
    <row r="78" spans="1:12">
      <c r="A78" s="143"/>
      <c r="C78" s="141" t="s">
        <v>56</v>
      </c>
      <c r="D78" s="44" t="s">
        <v>57</v>
      </c>
      <c r="E78" s="51">
        <v>0.45987999999999996</v>
      </c>
      <c r="F78" s="51">
        <v>0.15306</v>
      </c>
      <c r="G78" s="80"/>
      <c r="H78" s="2"/>
      <c r="I78" s="2"/>
      <c r="J78" s="2"/>
      <c r="K78" s="2"/>
    </row>
    <row r="79" spans="1:12">
      <c r="A79" s="143"/>
      <c r="C79" s="141"/>
      <c r="D79" s="45" t="s">
        <v>58</v>
      </c>
      <c r="E79" s="52">
        <v>0.32489400000000002</v>
      </c>
      <c r="F79" s="52">
        <v>7.9579999999999998E-2</v>
      </c>
      <c r="G79" s="80"/>
      <c r="H79" s="2"/>
      <c r="I79" s="2"/>
      <c r="J79" s="2"/>
      <c r="K79" s="2"/>
    </row>
    <row r="80" spans="1:12" ht="17.45" customHeight="1">
      <c r="A80" s="143"/>
      <c r="C80" s="141"/>
      <c r="D80" s="46" t="s">
        <v>59</v>
      </c>
      <c r="E80" s="63">
        <v>0.5113049999999999</v>
      </c>
      <c r="F80" s="63">
        <v>0.17057</v>
      </c>
      <c r="G80" s="80"/>
      <c r="H80" s="2"/>
      <c r="I80" s="2"/>
      <c r="J80" s="2"/>
      <c r="K80" s="2"/>
    </row>
    <row r="81" spans="1:11">
      <c r="A81" s="143"/>
      <c r="C81" s="141"/>
      <c r="D81" s="45" t="s">
        <v>60</v>
      </c>
      <c r="E81" s="52">
        <v>0.65555200000000013</v>
      </c>
      <c r="F81" s="52">
        <v>0.29643999999999998</v>
      </c>
      <c r="G81" s="80"/>
      <c r="H81" s="2"/>
      <c r="I81" s="2"/>
      <c r="J81" s="2"/>
      <c r="K81" s="2"/>
    </row>
    <row r="82" spans="1:11">
      <c r="A82" s="143"/>
      <c r="C82" s="141"/>
      <c r="D82" s="44" t="s">
        <v>61</v>
      </c>
      <c r="E82" s="51">
        <v>0.56782500000000002</v>
      </c>
      <c r="F82" s="51">
        <v>0.22276000000000001</v>
      </c>
      <c r="G82" s="80"/>
      <c r="H82" s="2"/>
      <c r="I82" s="2"/>
      <c r="J82" s="2"/>
      <c r="K82" s="2"/>
    </row>
    <row r="83" spans="1:11">
      <c r="A83" s="143"/>
      <c r="C83" s="49"/>
      <c r="D83" s="56" t="s">
        <v>66</v>
      </c>
      <c r="E83" s="75">
        <v>0.49629720037488961</v>
      </c>
      <c r="F83" s="76">
        <v>0.16894314774964725</v>
      </c>
      <c r="G83" s="80"/>
      <c r="H83" s="2"/>
      <c r="I83" s="2"/>
      <c r="J83" s="2"/>
      <c r="K83" s="2"/>
    </row>
    <row r="84" spans="1:11">
      <c r="A84" s="143"/>
      <c r="C84" s="2"/>
      <c r="D84" s="6"/>
      <c r="E84" s="2"/>
      <c r="F84" s="2"/>
      <c r="G84" s="2"/>
      <c r="H84" s="2"/>
      <c r="I84" s="2"/>
      <c r="J84" s="2"/>
      <c r="K84" s="2"/>
    </row>
    <row r="85" spans="1:11">
      <c r="A85" s="143"/>
      <c r="C85" s="2"/>
      <c r="D85" s="2"/>
      <c r="E85" s="24" t="s">
        <v>67</v>
      </c>
      <c r="F85" s="24" t="s">
        <v>68</v>
      </c>
      <c r="G85" s="24" t="s">
        <v>69</v>
      </c>
      <c r="H85" s="2"/>
      <c r="I85" s="2"/>
      <c r="J85" s="2"/>
      <c r="K85" s="2"/>
    </row>
    <row r="86" spans="1:11">
      <c r="A86" s="143"/>
      <c r="C86" s="140" t="s">
        <v>62</v>
      </c>
      <c r="D86" s="14" t="s">
        <v>57</v>
      </c>
      <c r="E86" s="68">
        <v>23.115000000000002</v>
      </c>
      <c r="F86" s="68">
        <v>7.14</v>
      </c>
      <c r="G86" s="80"/>
      <c r="H86" s="2"/>
      <c r="I86" s="2"/>
      <c r="J86" s="2"/>
      <c r="K86" s="2"/>
    </row>
    <row r="87" spans="1:11">
      <c r="A87" s="143"/>
      <c r="C87" s="140"/>
      <c r="D87" s="16" t="s">
        <v>58</v>
      </c>
      <c r="E87" s="69">
        <v>21.317999999999998</v>
      </c>
      <c r="F87" s="69">
        <v>6.49</v>
      </c>
      <c r="G87" s="80"/>
      <c r="H87" s="2"/>
      <c r="I87" s="2"/>
      <c r="J87" s="2"/>
      <c r="K87" s="2"/>
    </row>
    <row r="88" spans="1:11">
      <c r="A88" s="143"/>
      <c r="C88" s="140"/>
      <c r="D88" s="14" t="s">
        <v>59</v>
      </c>
      <c r="E88" s="70">
        <v>23.57</v>
      </c>
      <c r="F88" s="70">
        <v>8.3000000000000007</v>
      </c>
      <c r="G88" s="81"/>
      <c r="H88" s="2"/>
      <c r="I88" s="2"/>
      <c r="J88" s="2"/>
      <c r="K88" s="2"/>
    </row>
    <row r="89" spans="1:11">
      <c r="A89" s="143"/>
      <c r="C89" s="140"/>
      <c r="D89" s="16" t="s">
        <v>60</v>
      </c>
      <c r="E89" s="69">
        <v>24.942</v>
      </c>
      <c r="F89" s="69">
        <v>11.72</v>
      </c>
      <c r="G89" s="80"/>
      <c r="H89" s="2"/>
      <c r="I89" s="2"/>
      <c r="J89" s="2"/>
      <c r="K89" s="2"/>
    </row>
    <row r="90" spans="1:11">
      <c r="A90" s="143"/>
      <c r="C90" s="140"/>
      <c r="D90" s="14" t="s">
        <v>61</v>
      </c>
      <c r="E90" s="68">
        <v>23.954999999999998</v>
      </c>
      <c r="F90" s="68">
        <v>9.8000000000000007</v>
      </c>
      <c r="G90" s="80"/>
      <c r="H90" s="2"/>
      <c r="I90" s="2"/>
      <c r="J90" s="2"/>
      <c r="K90" s="2"/>
    </row>
    <row r="91" spans="1:11">
      <c r="A91" s="143"/>
      <c r="C91" s="50"/>
      <c r="D91" s="55" t="s">
        <v>66</v>
      </c>
      <c r="E91" s="72">
        <v>23.537731770475872</v>
      </c>
      <c r="F91" s="72">
        <v>8.1065391623650687</v>
      </c>
      <c r="G91" s="91"/>
      <c r="H91" s="2"/>
      <c r="I91" s="2"/>
      <c r="J91" s="2"/>
      <c r="K91" s="2"/>
    </row>
    <row r="92" spans="1:11">
      <c r="A92" s="143"/>
      <c r="C92" s="2"/>
      <c r="D92" s="6"/>
      <c r="E92" s="2"/>
      <c r="F92" s="2"/>
      <c r="G92" s="2"/>
      <c r="H92" s="2"/>
      <c r="I92" s="2"/>
      <c r="J92" s="2"/>
      <c r="K92" s="2"/>
    </row>
    <row r="93" spans="1:11">
      <c r="A93" s="143"/>
      <c r="C93" s="2"/>
      <c r="D93" s="6"/>
      <c r="E93" s="2"/>
      <c r="F93" s="2"/>
      <c r="G93" s="2"/>
      <c r="H93" s="2"/>
      <c r="I93" s="2"/>
      <c r="J93" s="2"/>
      <c r="K93" s="2"/>
    </row>
    <row r="94" spans="1:11" ht="18" hidden="1">
      <c r="A94" s="143"/>
      <c r="C94" s="127" t="str">
        <f>D8</f>
        <v>Emballages verre - Taux de couverture des dépenses par les produits</v>
      </c>
      <c r="D94" s="127"/>
      <c r="E94" s="127"/>
      <c r="F94" s="127"/>
      <c r="G94" s="127"/>
      <c r="H94" s="127"/>
      <c r="I94" s="127"/>
      <c r="J94" s="127"/>
      <c r="K94" s="127"/>
    </row>
    <row r="95" spans="1:11" hidden="1">
      <c r="A95" s="143"/>
      <c r="C95" s="142" t="s">
        <v>52</v>
      </c>
      <c r="D95" s="142"/>
      <c r="E95" s="2"/>
      <c r="F95" s="2"/>
      <c r="G95" s="2"/>
      <c r="H95" s="2"/>
      <c r="I95" s="2"/>
      <c r="J95" s="2"/>
      <c r="K95" s="2"/>
    </row>
    <row r="96" spans="1:11" ht="25.5" hidden="1">
      <c r="A96" s="143"/>
      <c r="C96" s="2"/>
      <c r="D96" s="2"/>
      <c r="E96" s="24" t="s">
        <v>108</v>
      </c>
      <c r="F96" s="2"/>
      <c r="G96" s="2"/>
      <c r="H96" s="2"/>
      <c r="I96" s="2"/>
      <c r="J96" s="2"/>
      <c r="K96" s="2"/>
    </row>
    <row r="97" spans="1:15" hidden="1">
      <c r="A97" s="143"/>
      <c r="C97" s="145"/>
      <c r="D97" s="25" t="s">
        <v>57</v>
      </c>
      <c r="E97" s="26"/>
      <c r="F97" s="2"/>
      <c r="G97" s="2"/>
      <c r="H97" s="2"/>
      <c r="I97" s="2"/>
      <c r="J97" s="2"/>
      <c r="K97" s="2"/>
    </row>
    <row r="98" spans="1:15" hidden="1">
      <c r="A98" s="143"/>
      <c r="C98" s="145"/>
      <c r="D98" s="27" t="s">
        <v>58</v>
      </c>
      <c r="E98" s="28"/>
      <c r="F98" s="2"/>
      <c r="G98" s="2"/>
      <c r="H98" s="2"/>
      <c r="I98" s="2"/>
      <c r="J98" s="2"/>
      <c r="K98" s="2"/>
    </row>
    <row r="99" spans="1:15" hidden="1">
      <c r="A99" s="143"/>
      <c r="C99" s="145"/>
      <c r="D99" s="25" t="s">
        <v>59</v>
      </c>
      <c r="E99" s="26"/>
      <c r="F99" s="2"/>
      <c r="G99" s="2"/>
      <c r="H99" s="2"/>
      <c r="I99" s="2"/>
      <c r="J99" s="2"/>
      <c r="K99" s="2"/>
    </row>
    <row r="100" spans="1:15" hidden="1">
      <c r="A100" s="143"/>
      <c r="C100" s="145"/>
      <c r="D100" s="27" t="s">
        <v>60</v>
      </c>
      <c r="E100" s="28"/>
      <c r="F100" s="2"/>
      <c r="G100" s="2"/>
      <c r="H100" s="2"/>
      <c r="I100" s="2"/>
      <c r="J100" s="2"/>
      <c r="K100" s="2"/>
    </row>
    <row r="101" spans="1:15" hidden="1">
      <c r="A101" s="143"/>
      <c r="C101" s="145"/>
      <c r="D101" s="25" t="s">
        <v>61</v>
      </c>
      <c r="E101" s="26"/>
      <c r="F101" s="2"/>
      <c r="G101" s="2"/>
      <c r="H101" s="2"/>
      <c r="I101" s="2"/>
      <c r="J101" s="2"/>
      <c r="K101" s="2"/>
    </row>
    <row r="102" spans="1:15" hidden="1">
      <c r="A102" s="143"/>
      <c r="C102" s="2"/>
      <c r="D102" s="18"/>
      <c r="E102" s="19"/>
      <c r="F102" s="2"/>
      <c r="G102" s="2"/>
      <c r="H102" s="19"/>
      <c r="I102" s="2"/>
      <c r="J102" s="2"/>
      <c r="K102" s="2"/>
    </row>
    <row r="103" spans="1:15" ht="16.899999999999999" hidden="1" customHeight="1">
      <c r="A103" s="4"/>
      <c r="C103" s="2"/>
      <c r="D103" s="6"/>
      <c r="E103" s="2"/>
      <c r="F103" s="2"/>
      <c r="G103" s="2"/>
      <c r="H103" s="2"/>
      <c r="I103" s="2"/>
      <c r="J103" s="2"/>
      <c r="K103" s="2"/>
    </row>
    <row r="104" spans="1:15" ht="18" hidden="1">
      <c r="A104" s="143"/>
      <c r="C104" s="127" t="str">
        <f>D9</f>
        <v>Emballages verre - Évolution du coût aidé HT</v>
      </c>
      <c r="D104" s="127"/>
      <c r="E104" s="127"/>
      <c r="F104" s="127"/>
      <c r="G104" s="127"/>
      <c r="H104" s="127"/>
      <c r="I104" s="127"/>
      <c r="J104" s="127"/>
      <c r="K104" s="127"/>
    </row>
    <row r="105" spans="1:15" hidden="1">
      <c r="A105" s="143"/>
      <c r="C105" s="142" t="s">
        <v>52</v>
      </c>
      <c r="D105" s="142"/>
      <c r="E105" s="2"/>
      <c r="F105" s="2"/>
      <c r="G105" s="2"/>
      <c r="H105" s="2"/>
      <c r="I105" s="2"/>
      <c r="J105" s="2"/>
      <c r="K105" s="2"/>
    </row>
    <row r="106" spans="1:15" hidden="1">
      <c r="A106" s="143"/>
      <c r="C106" s="2"/>
      <c r="D106" s="2"/>
      <c r="E106" s="5">
        <v>2012</v>
      </c>
      <c r="F106" s="5">
        <v>2015</v>
      </c>
      <c r="G106" s="5">
        <v>2019</v>
      </c>
      <c r="H106" s="2"/>
      <c r="I106" s="2"/>
      <c r="J106" s="2"/>
      <c r="K106" s="2"/>
    </row>
    <row r="107" spans="1:15" hidden="1">
      <c r="A107" s="143"/>
      <c r="D107" s="8" t="s">
        <v>53</v>
      </c>
      <c r="E107" s="34"/>
      <c r="F107" s="34"/>
      <c r="G107" s="34"/>
      <c r="H107" s="2"/>
      <c r="I107" s="2"/>
      <c r="J107" s="2"/>
      <c r="K107" s="2"/>
    </row>
    <row r="108" spans="1:15" hidden="1">
      <c r="A108" s="143"/>
      <c r="C108" s="2"/>
      <c r="D108" s="6"/>
      <c r="E108" s="2"/>
      <c r="F108" s="2"/>
      <c r="G108" s="2"/>
      <c r="H108" s="2"/>
      <c r="I108" s="2"/>
      <c r="J108" s="2"/>
      <c r="K108" s="2"/>
    </row>
    <row r="109" spans="1:15" hidden="1">
      <c r="A109" s="143"/>
      <c r="C109" s="2"/>
      <c r="D109" s="2"/>
      <c r="E109" s="5">
        <v>2010</v>
      </c>
      <c r="F109" s="5">
        <v>2012</v>
      </c>
      <c r="G109" s="5">
        <v>2014</v>
      </c>
      <c r="H109" s="2"/>
      <c r="I109" s="2"/>
      <c r="J109" s="2"/>
      <c r="K109" s="2"/>
    </row>
    <row r="110" spans="1:15" ht="15" hidden="1" customHeight="1">
      <c r="A110" s="143"/>
      <c r="C110" s="141" t="s">
        <v>56</v>
      </c>
      <c r="D110" s="45" t="s">
        <v>57</v>
      </c>
      <c r="E110" s="12"/>
      <c r="F110" s="12"/>
      <c r="G110" s="12"/>
      <c r="H110" s="2"/>
      <c r="I110" s="2"/>
      <c r="J110" s="35"/>
      <c r="K110" s="2"/>
    </row>
    <row r="111" spans="1:15" hidden="1">
      <c r="A111" s="143"/>
      <c r="C111" s="141"/>
      <c r="D111" s="44" t="s">
        <v>58</v>
      </c>
      <c r="E111" s="20"/>
      <c r="F111" s="20"/>
      <c r="G111" s="20"/>
      <c r="H111" s="2"/>
      <c r="I111" s="2"/>
      <c r="J111" s="35"/>
      <c r="K111" s="2"/>
    </row>
    <row r="112" spans="1:15" s="32" customFormat="1" ht="18" hidden="1" customHeight="1">
      <c r="A112" s="143"/>
      <c r="C112" s="141"/>
      <c r="D112" s="47" t="s">
        <v>59</v>
      </c>
      <c r="E112" s="12"/>
      <c r="F112" s="12"/>
      <c r="G112" s="12"/>
      <c r="H112" s="2"/>
      <c r="I112" s="2"/>
      <c r="J112" s="36"/>
      <c r="K112" s="2"/>
      <c r="L112" s="1"/>
      <c r="M112" s="1"/>
      <c r="N112" s="1"/>
      <c r="O112" s="1"/>
    </row>
    <row r="113" spans="1:12" hidden="1">
      <c r="A113" s="143"/>
      <c r="C113" s="141"/>
      <c r="D113" s="44" t="s">
        <v>60</v>
      </c>
      <c r="E113" s="20"/>
      <c r="F113" s="20"/>
      <c r="G113" s="20"/>
      <c r="H113" s="2"/>
      <c r="I113" s="2"/>
      <c r="J113" s="35"/>
      <c r="K113" s="2"/>
    </row>
    <row r="114" spans="1:12" hidden="1">
      <c r="A114" s="143"/>
      <c r="C114" s="141"/>
      <c r="D114" s="45" t="s">
        <v>61</v>
      </c>
      <c r="E114" s="21"/>
      <c r="F114" s="21"/>
      <c r="G114" s="21"/>
      <c r="H114" s="2"/>
      <c r="I114" s="2"/>
      <c r="J114" s="35"/>
      <c r="K114" s="2"/>
    </row>
    <row r="115" spans="1:12" hidden="1">
      <c r="A115" s="143"/>
      <c r="C115" s="2"/>
      <c r="D115" s="6"/>
      <c r="E115" s="2"/>
      <c r="F115" s="2"/>
      <c r="G115" s="2"/>
      <c r="H115" s="2"/>
      <c r="I115" s="2"/>
      <c r="J115" s="2"/>
      <c r="K115" s="2"/>
    </row>
    <row r="116" spans="1:12" hidden="1">
      <c r="A116" s="143"/>
      <c r="C116" s="2"/>
      <c r="D116" s="2"/>
      <c r="E116" s="5">
        <v>2010</v>
      </c>
      <c r="F116" s="5">
        <v>2012</v>
      </c>
      <c r="G116" s="5">
        <v>2014</v>
      </c>
      <c r="H116" s="2"/>
      <c r="I116" s="2"/>
      <c r="J116" s="2"/>
      <c r="K116" s="2"/>
    </row>
    <row r="117" spans="1:12" ht="15" hidden="1" customHeight="1">
      <c r="A117" s="143"/>
      <c r="C117" s="140" t="s">
        <v>62</v>
      </c>
      <c r="D117" s="16" t="s">
        <v>57</v>
      </c>
      <c r="E117" s="17"/>
      <c r="F117" s="17"/>
      <c r="G117" s="17"/>
      <c r="H117" s="2"/>
      <c r="I117" s="2"/>
      <c r="J117" s="2"/>
      <c r="K117" s="2"/>
    </row>
    <row r="118" spans="1:12" hidden="1">
      <c r="A118" s="143"/>
      <c r="C118" s="140"/>
      <c r="D118" s="14" t="s">
        <v>58</v>
      </c>
      <c r="E118" s="30"/>
      <c r="F118" s="30"/>
      <c r="G118" s="30"/>
      <c r="H118" s="2"/>
      <c r="I118" s="2"/>
      <c r="J118" s="2"/>
      <c r="K118" s="2"/>
    </row>
    <row r="119" spans="1:12" hidden="1">
      <c r="A119" s="143"/>
      <c r="C119" s="140"/>
      <c r="D119" s="16" t="s">
        <v>59</v>
      </c>
      <c r="E119" s="17"/>
      <c r="F119" s="17"/>
      <c r="G119" s="17"/>
      <c r="H119" s="2"/>
      <c r="I119" s="2"/>
      <c r="J119" s="2"/>
      <c r="K119" s="2"/>
    </row>
    <row r="120" spans="1:12" hidden="1">
      <c r="A120" s="143"/>
      <c r="C120" s="140"/>
      <c r="D120" s="14" t="s">
        <v>60</v>
      </c>
      <c r="E120" s="30"/>
      <c r="F120" s="30"/>
      <c r="G120" s="30"/>
      <c r="H120" s="2"/>
      <c r="I120" s="2"/>
      <c r="J120" s="2"/>
      <c r="K120" s="2"/>
    </row>
    <row r="121" spans="1:12" hidden="1">
      <c r="A121" s="143"/>
      <c r="C121" s="140"/>
      <c r="D121" s="16" t="s">
        <v>61</v>
      </c>
      <c r="E121" s="31"/>
      <c r="F121" s="31"/>
      <c r="G121" s="31"/>
      <c r="H121" s="2"/>
      <c r="I121" s="2"/>
      <c r="J121" s="2"/>
      <c r="K121" s="2"/>
    </row>
    <row r="122" spans="1:12" hidden="1">
      <c r="A122" s="143"/>
      <c r="C122" s="2"/>
      <c r="D122" s="6"/>
      <c r="E122" s="2"/>
      <c r="F122" s="2"/>
      <c r="G122" s="2"/>
      <c r="H122" s="2"/>
      <c r="I122" s="2"/>
      <c r="J122" s="2"/>
      <c r="K122" s="2"/>
    </row>
    <row r="123" spans="1:12" hidden="1">
      <c r="A123" s="143"/>
      <c r="C123" s="2"/>
      <c r="D123" s="6"/>
      <c r="E123" s="2"/>
      <c r="F123" s="2"/>
      <c r="G123" s="2"/>
      <c r="H123" s="2"/>
      <c r="I123" s="2"/>
      <c r="J123" s="2"/>
      <c r="K123" s="2"/>
    </row>
    <row r="124" spans="1:12" ht="18">
      <c r="A124" s="143"/>
      <c r="C124" s="127" t="str">
        <f>D10</f>
        <v>Emballages verre - Coût aidé HT et typologie d'habitat</v>
      </c>
      <c r="D124" s="127"/>
      <c r="E124" s="127"/>
      <c r="F124" s="127"/>
      <c r="G124" s="127"/>
      <c r="H124" s="127"/>
      <c r="I124" s="127"/>
      <c r="J124" s="127"/>
      <c r="K124" s="127"/>
    </row>
    <row r="125" spans="1:12">
      <c r="A125" s="143"/>
      <c r="C125" s="142" t="s">
        <v>52</v>
      </c>
      <c r="D125" s="142"/>
      <c r="E125" s="2"/>
      <c r="F125" s="2"/>
      <c r="G125" s="2"/>
      <c r="H125" s="2"/>
      <c r="I125" s="2"/>
      <c r="J125" s="2"/>
      <c r="K125" s="2"/>
    </row>
    <row r="126" spans="1:12">
      <c r="A126" s="143"/>
      <c r="C126" s="29"/>
      <c r="D126" s="29"/>
      <c r="E126" s="2"/>
      <c r="F126" s="2"/>
      <c r="G126" s="2"/>
      <c r="H126" s="2"/>
      <c r="I126" s="2"/>
      <c r="J126" s="2"/>
      <c r="K126" s="6"/>
      <c r="L126" s="2"/>
    </row>
    <row r="127" spans="1:12">
      <c r="A127" s="143"/>
      <c r="C127" s="29"/>
      <c r="D127" s="110" t="s">
        <v>16</v>
      </c>
      <c r="E127" s="2"/>
      <c r="F127" s="2"/>
      <c r="G127" s="2"/>
      <c r="H127" s="2"/>
      <c r="I127" s="2"/>
      <c r="J127" s="2"/>
      <c r="K127" s="6"/>
      <c r="L127" s="2"/>
    </row>
    <row r="128" spans="1:12">
      <c r="A128" s="143"/>
      <c r="C128" s="29"/>
      <c r="D128" s="29"/>
      <c r="E128" s="2"/>
      <c r="F128" s="2"/>
      <c r="G128" s="2"/>
      <c r="H128" s="2"/>
      <c r="I128" s="2"/>
      <c r="J128" s="2"/>
      <c r="K128" s="6"/>
      <c r="L128" s="2"/>
    </row>
    <row r="129" spans="1:15">
      <c r="A129" s="143"/>
      <c r="C129" s="2"/>
      <c r="D129" s="2"/>
      <c r="E129" s="5" t="s">
        <v>70</v>
      </c>
      <c r="F129" s="5" t="s">
        <v>71</v>
      </c>
      <c r="G129" s="5" t="s">
        <v>72</v>
      </c>
      <c r="H129" s="5" t="s">
        <v>73</v>
      </c>
      <c r="J129" s="2"/>
      <c r="K129" s="2"/>
    </row>
    <row r="130" spans="1:15">
      <c r="A130" s="143"/>
      <c r="C130" s="2"/>
      <c r="D130" s="78" t="s">
        <v>53</v>
      </c>
      <c r="E130" s="9">
        <v>8</v>
      </c>
      <c r="F130" s="9">
        <v>3</v>
      </c>
      <c r="G130" s="9">
        <v>13</v>
      </c>
      <c r="H130" s="9">
        <v>12</v>
      </c>
    </row>
    <row r="131" spans="1:15" ht="21.6" customHeight="1">
      <c r="A131" s="143"/>
      <c r="C131" s="2"/>
      <c r="D131" s="78" t="s">
        <v>74</v>
      </c>
      <c r="E131" s="11">
        <v>22.728458140792622</v>
      </c>
      <c r="F131" s="11">
        <v>27.786586835462305</v>
      </c>
      <c r="G131" s="11">
        <v>19.983840560193915</v>
      </c>
      <c r="H131" s="11">
        <v>17.110573239397979</v>
      </c>
    </row>
    <row r="132" spans="1:15">
      <c r="A132" s="143"/>
      <c r="C132" s="2"/>
      <c r="D132" s="6"/>
      <c r="E132" s="2"/>
      <c r="F132" s="2"/>
      <c r="G132" s="2"/>
      <c r="H132" s="2"/>
      <c r="J132" s="2"/>
      <c r="K132" s="2"/>
    </row>
    <row r="133" spans="1:15">
      <c r="A133" s="143"/>
      <c r="C133" s="2"/>
      <c r="D133" s="2"/>
      <c r="E133" s="5" t="s">
        <v>70</v>
      </c>
      <c r="F133" s="5" t="s">
        <v>71</v>
      </c>
      <c r="G133" s="5" t="s">
        <v>72</v>
      </c>
      <c r="H133" s="5" t="s">
        <v>73</v>
      </c>
      <c r="J133" s="2"/>
      <c r="K133" s="2"/>
    </row>
    <row r="134" spans="1:15">
      <c r="A134" s="143"/>
      <c r="C134" s="141" t="s">
        <v>56</v>
      </c>
      <c r="D134" s="44" t="s">
        <v>57</v>
      </c>
      <c r="E134" s="51">
        <v>1.42415</v>
      </c>
      <c r="F134" s="51">
        <v>5.7867499999999996</v>
      </c>
      <c r="G134" s="51">
        <v>1.9409000000000001</v>
      </c>
      <c r="H134" s="51">
        <v>2.3730250000000002</v>
      </c>
      <c r="J134" s="2"/>
      <c r="K134" s="2"/>
    </row>
    <row r="135" spans="1:15">
      <c r="A135" s="143"/>
      <c r="C135" s="141"/>
      <c r="D135" s="45" t="s">
        <v>58</v>
      </c>
      <c r="E135" s="52">
        <v>1.1684300000000001</v>
      </c>
      <c r="F135" s="52">
        <v>5.7134</v>
      </c>
      <c r="G135" s="52">
        <v>1.66662</v>
      </c>
      <c r="H135" s="52">
        <v>2.1894399999999998</v>
      </c>
      <c r="J135" s="2"/>
      <c r="K135" s="2"/>
    </row>
    <row r="136" spans="1:15" s="32" customFormat="1" ht="12.75" customHeight="1">
      <c r="A136" s="143"/>
      <c r="C136" s="141"/>
      <c r="D136" s="46" t="s">
        <v>59</v>
      </c>
      <c r="E136" s="63">
        <v>1.6911499999999999</v>
      </c>
      <c r="F136" s="63">
        <v>5.9089999999999998</v>
      </c>
      <c r="G136" s="63">
        <v>2.5377000000000001</v>
      </c>
      <c r="H136" s="63">
        <v>2.6992000000000003</v>
      </c>
      <c r="J136" s="33"/>
      <c r="K136" s="2"/>
      <c r="L136" s="1"/>
      <c r="M136" s="1"/>
      <c r="N136" s="1"/>
      <c r="O136" s="1"/>
    </row>
    <row r="137" spans="1:15">
      <c r="A137" s="143"/>
      <c r="C137" s="141"/>
      <c r="D137" s="45" t="s">
        <v>60</v>
      </c>
      <c r="E137" s="52">
        <v>5.1829700000000001</v>
      </c>
      <c r="F137" s="52">
        <v>8.1934799999999992</v>
      </c>
      <c r="G137" s="52">
        <v>5.2424000000000008</v>
      </c>
      <c r="H137" s="52">
        <v>3.9693299999999998</v>
      </c>
      <c r="J137" s="2"/>
      <c r="K137" s="2"/>
    </row>
    <row r="138" spans="1:15">
      <c r="A138" s="143"/>
      <c r="C138" s="141"/>
      <c r="D138" s="44" t="s">
        <v>61</v>
      </c>
      <c r="E138" s="51">
        <v>3.7020499999999998</v>
      </c>
      <c r="F138" s="51">
        <v>7.3368000000000002</v>
      </c>
      <c r="G138" s="51">
        <v>4.1268000000000002</v>
      </c>
      <c r="H138" s="51">
        <v>3.6696749999999998</v>
      </c>
      <c r="J138" s="2"/>
      <c r="K138" s="2"/>
    </row>
    <row r="139" spans="1:15">
      <c r="A139" s="143"/>
      <c r="C139" s="2"/>
      <c r="D139" s="6"/>
      <c r="E139" s="2"/>
      <c r="F139" s="2"/>
      <c r="G139" s="2"/>
      <c r="H139" s="2"/>
      <c r="J139" s="2"/>
      <c r="K139" s="2"/>
    </row>
    <row r="140" spans="1:15">
      <c r="A140" s="143"/>
      <c r="C140" s="2"/>
      <c r="D140" s="2"/>
      <c r="E140" s="5" t="s">
        <v>70</v>
      </c>
      <c r="F140" s="5" t="s">
        <v>71</v>
      </c>
      <c r="G140" s="5" t="s">
        <v>72</v>
      </c>
      <c r="H140" s="5" t="s">
        <v>73</v>
      </c>
      <c r="J140" s="2"/>
      <c r="K140" s="2"/>
    </row>
    <row r="141" spans="1:15">
      <c r="A141" s="143"/>
      <c r="C141" s="140" t="s">
        <v>62</v>
      </c>
      <c r="D141" s="14" t="s">
        <v>57</v>
      </c>
      <c r="E141" s="68">
        <v>49.031950000000002</v>
      </c>
      <c r="F141" s="68">
        <v>202.94735</v>
      </c>
      <c r="G141" s="68">
        <v>112.8426</v>
      </c>
      <c r="H141" s="68">
        <v>144.9102</v>
      </c>
      <c r="J141" s="2"/>
      <c r="K141" s="2"/>
    </row>
    <row r="142" spans="1:15">
      <c r="A142" s="143"/>
      <c r="C142" s="140"/>
      <c r="D142" s="16" t="s">
        <v>58</v>
      </c>
      <c r="E142" s="69">
        <v>38.948320000000002</v>
      </c>
      <c r="F142" s="69">
        <v>200.66522000000001</v>
      </c>
      <c r="G142" s="69">
        <v>91.529340000000005</v>
      </c>
      <c r="H142" s="69">
        <v>108.39318000000002</v>
      </c>
      <c r="J142" s="2"/>
      <c r="K142" s="2"/>
    </row>
    <row r="143" spans="1:15">
      <c r="A143" s="143"/>
      <c r="C143" s="140"/>
      <c r="D143" s="14" t="s">
        <v>59</v>
      </c>
      <c r="E143" s="70">
        <v>71.83005</v>
      </c>
      <c r="F143" s="70">
        <v>206.7509</v>
      </c>
      <c r="G143" s="70">
        <v>170.9657</v>
      </c>
      <c r="H143" s="70">
        <v>174.18700000000001</v>
      </c>
      <c r="J143" s="2"/>
      <c r="K143" s="2"/>
    </row>
    <row r="144" spans="1:15">
      <c r="A144" s="143"/>
      <c r="C144" s="140"/>
      <c r="D144" s="16" t="s">
        <v>60</v>
      </c>
      <c r="E144" s="69">
        <v>261.43507</v>
      </c>
      <c r="F144" s="69">
        <v>293.6893</v>
      </c>
      <c r="G144" s="69">
        <v>315.85794000000004</v>
      </c>
      <c r="H144" s="69">
        <v>350.42927000000003</v>
      </c>
      <c r="J144" s="2"/>
      <c r="K144" s="2"/>
    </row>
    <row r="145" spans="1:13">
      <c r="A145" s="143"/>
      <c r="C145" s="140"/>
      <c r="D145" s="14" t="s">
        <v>61</v>
      </c>
      <c r="E145" s="68">
        <v>124.38760000000001</v>
      </c>
      <c r="F145" s="68">
        <v>261.0874</v>
      </c>
      <c r="G145" s="68">
        <v>193.71350000000001</v>
      </c>
      <c r="H145" s="68">
        <v>265.7525</v>
      </c>
      <c r="J145" s="2"/>
      <c r="K145" s="2"/>
    </row>
    <row r="146" spans="1:13">
      <c r="A146" s="143"/>
      <c r="C146" s="2"/>
      <c r="D146" s="6"/>
      <c r="E146" s="2"/>
      <c r="F146" s="2"/>
      <c r="G146" s="2"/>
      <c r="H146" s="2"/>
      <c r="I146" s="2"/>
      <c r="J146" s="2"/>
      <c r="K146" s="2"/>
    </row>
    <row r="147" spans="1:13">
      <c r="A147" s="143"/>
      <c r="C147" s="2"/>
      <c r="D147" s="6"/>
      <c r="E147" s="2"/>
      <c r="F147" s="2"/>
      <c r="G147" s="2"/>
      <c r="H147" s="2"/>
      <c r="I147" s="2"/>
      <c r="J147" s="2"/>
      <c r="K147" s="2"/>
    </row>
    <row r="148" spans="1:13" ht="18" hidden="1">
      <c r="C148" s="127" t="str">
        <f>D11</f>
        <v>Emballages verre - Coût aidé HT et type de structure</v>
      </c>
      <c r="D148" s="127"/>
      <c r="E148" s="127"/>
      <c r="F148" s="127"/>
      <c r="G148" s="127"/>
      <c r="H148" s="127"/>
      <c r="I148" s="127"/>
      <c r="J148" s="127"/>
      <c r="K148" s="127"/>
    </row>
    <row r="149" spans="1:13" hidden="1">
      <c r="C149" s="142" t="s">
        <v>52</v>
      </c>
      <c r="D149" s="142"/>
      <c r="F149" s="2"/>
      <c r="G149" s="2"/>
      <c r="H149" s="2"/>
      <c r="I149" s="2"/>
      <c r="J149" s="2"/>
      <c r="K149" s="2"/>
    </row>
    <row r="150" spans="1:13" ht="42.75" hidden="1">
      <c r="C150" s="2"/>
      <c r="D150" s="2"/>
      <c r="E150" s="5" t="s">
        <v>109</v>
      </c>
      <c r="F150" s="5" t="s">
        <v>110</v>
      </c>
      <c r="G150" s="5" t="s">
        <v>111</v>
      </c>
      <c r="H150" s="5" t="s">
        <v>112</v>
      </c>
      <c r="K150" s="2"/>
    </row>
    <row r="151" spans="1:13" hidden="1">
      <c r="C151" s="2"/>
      <c r="D151" s="8" t="s">
        <v>53</v>
      </c>
      <c r="E151" s="9"/>
      <c r="F151" s="9"/>
      <c r="G151" s="9"/>
      <c r="H151" s="9"/>
      <c r="K151" s="2"/>
      <c r="L151" s="2"/>
      <c r="M151" s="2"/>
    </row>
    <row r="152" spans="1:13" hidden="1">
      <c r="C152" s="2"/>
      <c r="D152" s="6"/>
      <c r="E152" s="2"/>
      <c r="F152" s="2"/>
      <c r="G152" s="2"/>
      <c r="H152" s="2"/>
      <c r="K152" s="2"/>
      <c r="L152" s="2"/>
      <c r="M152" s="2"/>
    </row>
    <row r="153" spans="1:13" ht="42.75" hidden="1">
      <c r="C153" s="2"/>
      <c r="D153" s="2"/>
      <c r="E153" s="5" t="str">
        <f>E150</f>
        <v>Communauté de communes</v>
      </c>
      <c r="F153" s="5" t="str">
        <f>F150</f>
        <v>Communauté d'agglomération</v>
      </c>
      <c r="G153" s="5" t="str">
        <f>G150</f>
        <v>Établissement public territorial</v>
      </c>
      <c r="H153" s="5" t="str">
        <f>H150</f>
        <v>Syndicat</v>
      </c>
      <c r="K153" s="2"/>
      <c r="L153" s="2"/>
      <c r="M153" s="2"/>
    </row>
    <row r="154" spans="1:13" hidden="1">
      <c r="C154" s="141" t="s">
        <v>56</v>
      </c>
      <c r="D154" s="45" t="s">
        <v>57</v>
      </c>
      <c r="E154" s="12"/>
      <c r="F154" s="12"/>
      <c r="G154" s="12"/>
      <c r="H154" s="12"/>
      <c r="K154" s="2"/>
    </row>
    <row r="155" spans="1:13" hidden="1">
      <c r="C155" s="141"/>
      <c r="D155" s="44" t="s">
        <v>58</v>
      </c>
      <c r="E155" s="20"/>
      <c r="F155" s="20"/>
      <c r="G155" s="20"/>
      <c r="H155" s="20"/>
      <c r="K155" s="2"/>
    </row>
    <row r="156" spans="1:13" hidden="1">
      <c r="C156" s="141"/>
      <c r="D156" s="47" t="s">
        <v>59</v>
      </c>
      <c r="E156" s="12"/>
      <c r="F156" s="12"/>
      <c r="G156" s="12"/>
      <c r="H156" s="12"/>
      <c r="K156" s="2"/>
    </row>
    <row r="157" spans="1:13" hidden="1">
      <c r="C157" s="141"/>
      <c r="D157" s="44" t="s">
        <v>60</v>
      </c>
      <c r="E157" s="20"/>
      <c r="F157" s="20"/>
      <c r="G157" s="20"/>
      <c r="H157" s="20"/>
      <c r="K157" s="2"/>
    </row>
    <row r="158" spans="1:13" hidden="1">
      <c r="C158" s="141"/>
      <c r="D158" s="45" t="s">
        <v>61</v>
      </c>
      <c r="E158" s="21"/>
      <c r="F158" s="21"/>
      <c r="G158" s="21"/>
      <c r="H158" s="21"/>
      <c r="K158" s="2"/>
    </row>
    <row r="159" spans="1:13" hidden="1"/>
    <row r="160" spans="1:13" ht="42.75" hidden="1">
      <c r="C160" s="2"/>
      <c r="D160" s="2"/>
      <c r="E160" s="5" t="str">
        <f>E150</f>
        <v>Communauté de communes</v>
      </c>
      <c r="F160" s="5" t="str">
        <f>F150</f>
        <v>Communauté d'agglomération</v>
      </c>
      <c r="G160" s="5" t="str">
        <f>G150</f>
        <v>Établissement public territorial</v>
      </c>
      <c r="H160" s="5" t="str">
        <f>H150</f>
        <v>Syndicat</v>
      </c>
    </row>
    <row r="161" spans="1:12" hidden="1">
      <c r="C161" s="140" t="s">
        <v>62</v>
      </c>
      <c r="D161" s="16" t="s">
        <v>57</v>
      </c>
      <c r="E161" s="17"/>
      <c r="F161" s="17"/>
      <c r="G161" s="17"/>
      <c r="H161" s="17"/>
    </row>
    <row r="162" spans="1:12" hidden="1">
      <c r="C162" s="140"/>
      <c r="D162" s="14" t="s">
        <v>58</v>
      </c>
      <c r="E162" s="30"/>
      <c r="F162" s="30"/>
      <c r="G162" s="30"/>
      <c r="H162" s="30"/>
    </row>
    <row r="163" spans="1:12" hidden="1">
      <c r="C163" s="140"/>
      <c r="D163" s="16" t="s">
        <v>59</v>
      </c>
      <c r="E163" s="31"/>
      <c r="F163" s="31"/>
      <c r="G163" s="31"/>
      <c r="H163" s="31"/>
    </row>
    <row r="164" spans="1:12" hidden="1">
      <c r="C164" s="140"/>
      <c r="D164" s="14" t="s">
        <v>60</v>
      </c>
      <c r="E164" s="15"/>
      <c r="F164" s="15"/>
      <c r="G164" s="15"/>
      <c r="H164" s="15"/>
    </row>
    <row r="165" spans="1:12" hidden="1">
      <c r="C165" s="140"/>
      <c r="D165" s="16" t="s">
        <v>61</v>
      </c>
      <c r="E165" s="31"/>
      <c r="F165" s="31"/>
      <c r="G165" s="31"/>
      <c r="H165" s="31"/>
    </row>
    <row r="166" spans="1:12" hidden="1"/>
    <row r="167" spans="1:12" hidden="1"/>
    <row r="168" spans="1:12" ht="18">
      <c r="A168" s="143"/>
      <c r="C168" s="127" t="str">
        <f>D12</f>
        <v>Emballages verre - Coût aidé HT et mode de collecte</v>
      </c>
      <c r="D168" s="127"/>
      <c r="E168" s="127"/>
      <c r="F168" s="127"/>
      <c r="G168" s="127"/>
      <c r="H168" s="127"/>
      <c r="I168" s="127"/>
      <c r="J168" s="127"/>
      <c r="K168" s="127"/>
    </row>
    <row r="169" spans="1:12">
      <c r="A169" s="143"/>
      <c r="C169" s="142" t="s">
        <v>52</v>
      </c>
      <c r="D169" s="142"/>
      <c r="E169" s="2"/>
      <c r="F169" s="2"/>
      <c r="G169" s="2"/>
      <c r="H169" s="2"/>
      <c r="I169" s="2"/>
      <c r="J169" s="2"/>
      <c r="K169" s="2"/>
    </row>
    <row r="170" spans="1:12">
      <c r="A170" s="143"/>
      <c r="C170" s="29"/>
      <c r="D170" s="29"/>
      <c r="E170" s="2"/>
      <c r="F170" s="2"/>
      <c r="G170" s="2"/>
      <c r="H170" s="2"/>
      <c r="I170" s="2"/>
      <c r="J170" s="2"/>
      <c r="K170" s="6"/>
      <c r="L170" s="2"/>
    </row>
    <row r="171" spans="1:12">
      <c r="A171" s="143"/>
      <c r="C171" s="29"/>
      <c r="D171" s="110" t="s">
        <v>16</v>
      </c>
      <c r="E171" s="2"/>
      <c r="F171" s="2"/>
      <c r="G171" s="2"/>
      <c r="H171" s="2"/>
      <c r="I171" s="2"/>
      <c r="J171" s="2"/>
      <c r="K171" s="6"/>
      <c r="L171" s="2"/>
    </row>
    <row r="172" spans="1:12">
      <c r="A172" s="143"/>
      <c r="C172" s="29"/>
      <c r="D172" s="29"/>
      <c r="E172" s="2"/>
      <c r="F172" s="2"/>
      <c r="G172" s="2"/>
      <c r="H172" s="2"/>
      <c r="I172" s="2"/>
      <c r="J172" s="2"/>
      <c r="K172" s="6"/>
      <c r="L172" s="2"/>
    </row>
    <row r="173" spans="1:12" ht="28.5">
      <c r="A173" s="143"/>
      <c r="C173" s="2"/>
      <c r="D173" s="2"/>
      <c r="E173" s="5" t="s">
        <v>113</v>
      </c>
      <c r="F173" s="5" t="s">
        <v>114</v>
      </c>
      <c r="H173" s="2"/>
      <c r="I173" s="2"/>
      <c r="J173" s="35"/>
      <c r="K173" s="2"/>
    </row>
    <row r="174" spans="1:12" ht="19.149999999999999" customHeight="1">
      <c r="A174" s="143"/>
      <c r="D174" s="78" t="s">
        <v>53</v>
      </c>
      <c r="E174" s="9">
        <v>21</v>
      </c>
      <c r="F174" s="9">
        <v>8</v>
      </c>
      <c r="H174" s="2"/>
      <c r="I174" s="2"/>
      <c r="J174" s="35"/>
      <c r="K174" s="2"/>
    </row>
    <row r="175" spans="1:12" ht="19.149999999999999" customHeight="1">
      <c r="A175" s="143"/>
      <c r="D175" s="78" t="s">
        <v>74</v>
      </c>
      <c r="E175" s="66">
        <v>20.017502532331392</v>
      </c>
      <c r="F175" s="66">
        <v>15.631135745594815</v>
      </c>
      <c r="H175" s="2"/>
      <c r="I175" s="2"/>
      <c r="J175" s="35"/>
      <c r="K175" s="2"/>
    </row>
    <row r="176" spans="1:12">
      <c r="A176" s="143"/>
      <c r="C176" s="2"/>
      <c r="D176" s="6"/>
      <c r="E176" s="2"/>
      <c r="F176" s="2"/>
      <c r="H176" s="2"/>
      <c r="I176" s="2"/>
      <c r="J176" s="35"/>
      <c r="K176" s="2"/>
    </row>
    <row r="177" spans="1:16" ht="28.5">
      <c r="A177" s="143"/>
      <c r="C177" s="2"/>
      <c r="D177" s="2"/>
      <c r="E177" s="5" t="s">
        <v>113</v>
      </c>
      <c r="F177" s="5" t="s">
        <v>114</v>
      </c>
      <c r="H177" s="2"/>
      <c r="I177" s="2"/>
      <c r="J177" s="35"/>
      <c r="K177" s="35"/>
      <c r="L177" s="22"/>
      <c r="M177" s="22"/>
    </row>
    <row r="178" spans="1:16" ht="15" customHeight="1">
      <c r="A178" s="143"/>
      <c r="C178" s="141" t="s">
        <v>56</v>
      </c>
      <c r="D178" s="44" t="s">
        <v>57</v>
      </c>
      <c r="E178" s="51">
        <v>2.4380000000000002</v>
      </c>
      <c r="F178" s="51">
        <v>1.467425</v>
      </c>
      <c r="H178" s="2"/>
      <c r="L178" s="22"/>
      <c r="M178" s="22"/>
    </row>
    <row r="179" spans="1:16">
      <c r="A179" s="143"/>
      <c r="C179" s="141"/>
      <c r="D179" s="45" t="s">
        <v>58</v>
      </c>
      <c r="E179" s="52">
        <v>2.1863999999999999</v>
      </c>
      <c r="F179" s="52">
        <v>0.82793000000000005</v>
      </c>
      <c r="H179" s="2"/>
      <c r="L179" s="22"/>
      <c r="M179" s="22"/>
    </row>
    <row r="180" spans="1:16" s="32" customFormat="1" ht="17.45" customHeight="1">
      <c r="A180" s="143"/>
      <c r="C180" s="141"/>
      <c r="D180" s="46" t="s">
        <v>59</v>
      </c>
      <c r="E180" s="63">
        <v>3.9575</v>
      </c>
      <c r="F180" s="63">
        <v>1.8582000000000001</v>
      </c>
      <c r="H180" s="2"/>
      <c r="I180" s="1"/>
      <c r="J180" s="1"/>
      <c r="K180" s="1"/>
      <c r="L180" s="41"/>
      <c r="M180" s="41"/>
    </row>
    <row r="181" spans="1:16">
      <c r="A181" s="143"/>
      <c r="C181" s="141"/>
      <c r="D181" s="45" t="s">
        <v>60</v>
      </c>
      <c r="E181" s="52">
        <v>6.6405000000000003</v>
      </c>
      <c r="F181" s="52">
        <v>3.7923399999999994</v>
      </c>
      <c r="H181" s="2"/>
      <c r="L181" s="22"/>
      <c r="M181" s="22"/>
    </row>
    <row r="182" spans="1:16">
      <c r="A182" s="143"/>
      <c r="C182" s="141"/>
      <c r="D182" s="44" t="s">
        <v>61</v>
      </c>
      <c r="E182" s="51">
        <v>5.4782999999999999</v>
      </c>
      <c r="F182" s="51">
        <v>2.3615499999999998</v>
      </c>
      <c r="H182" s="2"/>
      <c r="L182" s="22"/>
      <c r="M182" s="22"/>
    </row>
    <row r="183" spans="1:16">
      <c r="A183" s="143"/>
      <c r="C183" s="2"/>
      <c r="D183" s="6"/>
      <c r="E183" s="2"/>
      <c r="F183" s="2"/>
      <c r="H183" s="2"/>
      <c r="I183" s="2"/>
      <c r="J183" s="35"/>
      <c r="K183" s="2"/>
    </row>
    <row r="184" spans="1:16" ht="28.5">
      <c r="A184" s="143"/>
      <c r="C184" s="2"/>
      <c r="D184" s="2"/>
      <c r="E184" s="5" t="s">
        <v>113</v>
      </c>
      <c r="F184" s="5" t="s">
        <v>114</v>
      </c>
      <c r="H184" s="2"/>
      <c r="I184" s="2"/>
      <c r="J184" s="35"/>
      <c r="K184" s="2"/>
    </row>
    <row r="185" spans="1:16" ht="15" customHeight="1">
      <c r="A185" s="143"/>
      <c r="C185" s="140" t="s">
        <v>62</v>
      </c>
      <c r="D185" s="14" t="s">
        <v>57</v>
      </c>
      <c r="E185" s="68">
        <v>165.84690000000001</v>
      </c>
      <c r="F185" s="68">
        <v>81.614274999999992</v>
      </c>
      <c r="H185" s="2"/>
      <c r="I185" s="2"/>
      <c r="J185" s="2"/>
      <c r="K185" s="2"/>
    </row>
    <row r="186" spans="1:16">
      <c r="A186" s="143"/>
      <c r="C186" s="140"/>
      <c r="D186" s="16" t="s">
        <v>58</v>
      </c>
      <c r="E186" s="69">
        <v>112.8426</v>
      </c>
      <c r="F186" s="69">
        <v>52.97542</v>
      </c>
      <c r="H186" s="2"/>
      <c r="I186" s="2"/>
      <c r="J186" s="2"/>
      <c r="K186" s="2"/>
    </row>
    <row r="187" spans="1:16">
      <c r="A187" s="143"/>
      <c r="C187" s="140"/>
      <c r="D187" s="14" t="s">
        <v>59</v>
      </c>
      <c r="E187" s="70">
        <v>203.88589999999999</v>
      </c>
      <c r="F187" s="70">
        <v>94.954499999999996</v>
      </c>
      <c r="H187" s="2"/>
      <c r="I187" s="2"/>
      <c r="J187" s="2"/>
      <c r="K187" s="2"/>
    </row>
    <row r="188" spans="1:16">
      <c r="A188" s="143"/>
      <c r="C188" s="140"/>
      <c r="D188" s="16" t="s">
        <v>60</v>
      </c>
      <c r="E188" s="69">
        <v>337.96109999999999</v>
      </c>
      <c r="F188" s="69">
        <v>224.05751999999998</v>
      </c>
      <c r="H188" s="2"/>
      <c r="I188" s="2"/>
      <c r="J188" s="2"/>
      <c r="K188" s="2"/>
    </row>
    <row r="189" spans="1:16">
      <c r="A189" s="143"/>
      <c r="C189" s="140"/>
      <c r="D189" s="14" t="s">
        <v>61</v>
      </c>
      <c r="E189" s="68">
        <v>288.10579999999999</v>
      </c>
      <c r="F189" s="68">
        <v>171.779325</v>
      </c>
      <c r="H189" s="2"/>
      <c r="I189" s="2"/>
      <c r="J189" s="2"/>
      <c r="K189" s="2"/>
    </row>
    <row r="190" spans="1:16">
      <c r="A190" s="143"/>
      <c r="C190" s="2"/>
      <c r="D190" s="6"/>
      <c r="E190" s="2"/>
      <c r="F190" s="2"/>
      <c r="G190" s="2"/>
      <c r="H190" s="2"/>
      <c r="I190" s="2"/>
      <c r="J190" s="2"/>
      <c r="K190" s="2"/>
    </row>
    <row r="191" spans="1:16">
      <c r="A191" s="143"/>
      <c r="C191" s="2"/>
      <c r="D191" s="6"/>
      <c r="E191" s="2"/>
      <c r="F191" s="2"/>
      <c r="G191" s="2"/>
      <c r="H191" s="2"/>
      <c r="I191" s="2"/>
      <c r="J191" s="2"/>
      <c r="K191" s="2"/>
      <c r="M191" s="22"/>
      <c r="N191" s="22"/>
      <c r="O191" s="22"/>
      <c r="P191" s="22"/>
    </row>
    <row r="192" spans="1:16" ht="18">
      <c r="A192" s="143"/>
      <c r="C192" s="127" t="str">
        <f>D13</f>
        <v>Emballages verre - Charges de pré-collecte et mode de collecte</v>
      </c>
      <c r="D192" s="127"/>
      <c r="E192" s="127"/>
      <c r="F192" s="127"/>
      <c r="G192" s="127"/>
      <c r="H192" s="127"/>
      <c r="I192" s="127"/>
      <c r="J192" s="127"/>
      <c r="K192" s="127"/>
      <c r="M192" s="22"/>
      <c r="N192" s="22"/>
      <c r="O192" s="22"/>
      <c r="P192" s="22"/>
    </row>
    <row r="193" spans="1:16">
      <c r="A193" s="143"/>
      <c r="C193" s="142" t="s">
        <v>52</v>
      </c>
      <c r="D193" s="142"/>
      <c r="E193" s="2"/>
      <c r="F193" s="2"/>
      <c r="G193" s="2"/>
      <c r="H193" s="2"/>
      <c r="I193" s="2"/>
      <c r="J193" s="2"/>
      <c r="K193" s="2"/>
      <c r="M193" s="22"/>
      <c r="N193" s="22"/>
      <c r="O193" s="22"/>
      <c r="P193" s="22"/>
    </row>
    <row r="194" spans="1:16">
      <c r="A194" s="143"/>
      <c r="C194" s="29"/>
      <c r="D194" s="29"/>
      <c r="E194" s="2"/>
      <c r="F194" s="2"/>
      <c r="G194" s="2"/>
      <c r="H194" s="2"/>
      <c r="I194" s="2"/>
      <c r="J194" s="2"/>
      <c r="K194" s="6"/>
      <c r="L194" s="2"/>
    </row>
    <row r="195" spans="1:16">
      <c r="A195" s="143"/>
      <c r="C195" s="29"/>
      <c r="D195" s="110" t="s">
        <v>16</v>
      </c>
      <c r="E195" s="2"/>
      <c r="F195" s="2"/>
      <c r="G195" s="2"/>
      <c r="H195" s="2"/>
      <c r="I195" s="2"/>
      <c r="J195" s="2"/>
      <c r="K195" s="6"/>
      <c r="L195" s="2"/>
    </row>
    <row r="196" spans="1:16">
      <c r="A196" s="143"/>
      <c r="C196" s="29"/>
      <c r="D196" s="29"/>
      <c r="E196" s="2"/>
      <c r="F196" s="2"/>
      <c r="G196" s="2"/>
      <c r="H196" s="2"/>
      <c r="I196" s="2"/>
      <c r="J196" s="2"/>
      <c r="K196" s="6"/>
      <c r="L196" s="2"/>
    </row>
    <row r="197" spans="1:16" ht="28.5">
      <c r="A197" s="143"/>
      <c r="C197" s="2"/>
      <c r="D197" s="2"/>
      <c r="E197" s="5" t="s">
        <v>113</v>
      </c>
      <c r="F197" s="5" t="s">
        <v>114</v>
      </c>
      <c r="G197" s="2"/>
      <c r="H197" s="2"/>
      <c r="I197" s="2"/>
      <c r="J197" s="35"/>
      <c r="K197" s="35"/>
      <c r="L197" s="22"/>
      <c r="M197" s="22"/>
      <c r="N197" s="22"/>
      <c r="O197" s="22"/>
      <c r="P197" s="22"/>
    </row>
    <row r="198" spans="1:16">
      <c r="A198" s="143"/>
      <c r="C198" s="2"/>
      <c r="D198" s="8" t="s">
        <v>53</v>
      </c>
      <c r="E198" s="9">
        <v>26</v>
      </c>
      <c r="F198" s="9">
        <v>12</v>
      </c>
      <c r="G198" s="2"/>
      <c r="H198" s="2"/>
      <c r="I198" s="2"/>
      <c r="J198" s="35"/>
      <c r="K198" s="35"/>
      <c r="L198" s="22"/>
      <c r="M198" s="22"/>
    </row>
    <row r="199" spans="1:16">
      <c r="A199" s="143"/>
      <c r="C199" s="2"/>
      <c r="D199" s="6"/>
      <c r="E199" s="2"/>
      <c r="F199" s="2"/>
      <c r="G199" s="2"/>
      <c r="H199" s="2"/>
      <c r="I199" s="2"/>
      <c r="J199" s="35"/>
      <c r="K199" s="35"/>
      <c r="L199" s="22"/>
      <c r="M199" s="22"/>
    </row>
    <row r="200" spans="1:16" ht="28.5">
      <c r="A200" s="143"/>
      <c r="C200" s="2"/>
      <c r="D200" s="2"/>
      <c r="E200" s="5" t="s">
        <v>113</v>
      </c>
      <c r="F200" s="5" t="s">
        <v>114</v>
      </c>
      <c r="G200" s="2"/>
      <c r="H200" s="2"/>
      <c r="M200" s="22"/>
    </row>
    <row r="201" spans="1:16">
      <c r="A201" s="143"/>
      <c r="C201" s="141" t="s">
        <v>56</v>
      </c>
      <c r="D201" s="44" t="s">
        <v>57</v>
      </c>
      <c r="E201" s="51">
        <v>0.48857250000000002</v>
      </c>
      <c r="F201" s="51">
        <v>0.25952750000000002</v>
      </c>
      <c r="G201" s="2"/>
      <c r="H201" s="2"/>
      <c r="M201" s="22"/>
    </row>
    <row r="202" spans="1:16">
      <c r="A202" s="143"/>
      <c r="C202" s="141"/>
      <c r="D202" s="45" t="s">
        <v>58</v>
      </c>
      <c r="E202" s="52">
        <v>0.37461500000000003</v>
      </c>
      <c r="F202" s="52">
        <v>5.3474000000000022E-2</v>
      </c>
      <c r="G202" s="2"/>
      <c r="H202" s="2"/>
    </row>
    <row r="203" spans="1:16" s="32" customFormat="1" ht="17.45" customHeight="1">
      <c r="A203" s="143"/>
      <c r="C203" s="141"/>
      <c r="D203" s="46" t="s">
        <v>59</v>
      </c>
      <c r="E203" s="63">
        <v>0.79916500000000001</v>
      </c>
      <c r="F203" s="63">
        <v>0.45404999999999995</v>
      </c>
      <c r="G203" s="2"/>
      <c r="H203" s="2"/>
      <c r="I203" s="1"/>
      <c r="J203" s="1"/>
      <c r="K203" s="1"/>
      <c r="L203" s="1"/>
    </row>
    <row r="204" spans="1:16">
      <c r="A204" s="143"/>
      <c r="C204" s="141"/>
      <c r="D204" s="45" t="s">
        <v>60</v>
      </c>
      <c r="E204" s="52">
        <v>1.6695950000000002</v>
      </c>
      <c r="F204" s="52">
        <v>1.4502480000000002</v>
      </c>
      <c r="G204" s="2"/>
      <c r="H204" s="2"/>
    </row>
    <row r="205" spans="1:16">
      <c r="A205" s="143"/>
      <c r="C205" s="141"/>
      <c r="D205" s="44" t="s">
        <v>61</v>
      </c>
      <c r="E205" s="51">
        <v>1.2956924999999999</v>
      </c>
      <c r="F205" s="51">
        <v>0.87142500000000001</v>
      </c>
      <c r="G205" s="2"/>
      <c r="H205" s="2"/>
      <c r="I205" s="2"/>
      <c r="J205" s="35"/>
      <c r="K205" s="2"/>
    </row>
    <row r="206" spans="1:16">
      <c r="A206" s="143"/>
      <c r="C206" s="2"/>
      <c r="D206" s="6"/>
      <c r="E206" s="2"/>
      <c r="F206" s="2"/>
      <c r="G206" s="2"/>
      <c r="H206" s="2"/>
      <c r="I206" s="2"/>
      <c r="J206" s="35"/>
      <c r="K206" s="2"/>
    </row>
    <row r="207" spans="1:16" ht="28.5">
      <c r="A207" s="143"/>
      <c r="C207" s="2"/>
      <c r="D207" s="2"/>
      <c r="E207" s="5" t="s">
        <v>113</v>
      </c>
      <c r="F207" s="5" t="s">
        <v>114</v>
      </c>
      <c r="G207" s="2"/>
      <c r="H207" s="2"/>
      <c r="I207" s="2"/>
      <c r="J207" s="35"/>
      <c r="K207" s="2"/>
    </row>
    <row r="208" spans="1:16">
      <c r="A208" s="143"/>
      <c r="C208" s="140" t="s">
        <v>62</v>
      </c>
      <c r="D208" s="14" t="s">
        <v>57</v>
      </c>
      <c r="E208" s="68">
        <v>24.830000000000002</v>
      </c>
      <c r="F208" s="68">
        <v>14.555</v>
      </c>
      <c r="G208" s="2"/>
      <c r="H208" s="2"/>
      <c r="I208" s="2"/>
      <c r="J208" s="2"/>
      <c r="K208" s="35"/>
      <c r="L208" s="22"/>
      <c r="M208" s="22"/>
    </row>
    <row r="209" spans="1:16">
      <c r="A209" s="143"/>
      <c r="C209" s="140"/>
      <c r="D209" s="16" t="s">
        <v>58</v>
      </c>
      <c r="E209" s="69">
        <v>20.155999999999999</v>
      </c>
      <c r="F209" s="69">
        <v>2.6150000000000007</v>
      </c>
      <c r="G209" s="2"/>
      <c r="H209" s="2"/>
      <c r="I209" s="2"/>
      <c r="J209" s="2"/>
      <c r="K209" s="35"/>
      <c r="L209" s="22"/>
      <c r="M209" s="22"/>
    </row>
    <row r="210" spans="1:16">
      <c r="A210" s="143"/>
      <c r="C210" s="140"/>
      <c r="D210" s="14" t="s">
        <v>59</v>
      </c>
      <c r="E210" s="70">
        <v>38.336145000000002</v>
      </c>
      <c r="F210" s="70">
        <v>22.440439999999999</v>
      </c>
      <c r="G210" s="2"/>
      <c r="H210" s="2"/>
      <c r="I210" s="2"/>
      <c r="J210" s="2"/>
      <c r="K210" s="2"/>
    </row>
    <row r="211" spans="1:16">
      <c r="A211" s="143"/>
      <c r="C211" s="140"/>
      <c r="D211" s="16" t="s">
        <v>60</v>
      </c>
      <c r="E211" s="69">
        <v>85.777389999999997</v>
      </c>
      <c r="F211" s="69">
        <v>62.611000000000004</v>
      </c>
      <c r="G211" s="2"/>
      <c r="H211" s="2"/>
      <c r="I211" s="2"/>
      <c r="J211" s="2"/>
      <c r="K211" s="2"/>
    </row>
    <row r="212" spans="1:16">
      <c r="A212" s="143"/>
      <c r="C212" s="140"/>
      <c r="D212" s="14" t="s">
        <v>61</v>
      </c>
      <c r="E212" s="68">
        <v>60.962500000000006</v>
      </c>
      <c r="F212" s="68">
        <v>39.557500000000005</v>
      </c>
      <c r="G212" s="2"/>
      <c r="H212" s="2"/>
      <c r="I212" s="2"/>
      <c r="J212" s="2"/>
      <c r="K212" s="2"/>
    </row>
    <row r="213" spans="1:16">
      <c r="A213" s="143"/>
      <c r="C213" s="42"/>
      <c r="D213" s="2"/>
      <c r="E213" s="2"/>
      <c r="F213" s="2"/>
      <c r="G213" s="2"/>
      <c r="H213" s="2"/>
      <c r="I213" s="2"/>
      <c r="J213" s="2"/>
      <c r="K213" s="2"/>
    </row>
    <row r="214" spans="1:16">
      <c r="A214" s="143"/>
      <c r="C214" s="2"/>
      <c r="D214" s="6"/>
      <c r="E214" s="2"/>
      <c r="F214" s="2"/>
      <c r="G214" s="2"/>
      <c r="H214" s="2"/>
      <c r="I214" s="2"/>
      <c r="J214" s="2"/>
      <c r="K214" s="2"/>
    </row>
    <row r="215" spans="1:16" ht="18">
      <c r="A215" s="143"/>
      <c r="C215" s="127" t="str">
        <f>D14</f>
        <v>Emballages verre - Charges de collecte et mode de collecte</v>
      </c>
      <c r="D215" s="127"/>
      <c r="E215" s="127"/>
      <c r="F215" s="127"/>
      <c r="G215" s="127"/>
      <c r="H215" s="127"/>
      <c r="I215" s="127"/>
      <c r="J215" s="127"/>
      <c r="K215" s="127"/>
      <c r="M215" s="22"/>
      <c r="N215" s="22"/>
      <c r="O215" s="22"/>
      <c r="P215" s="22"/>
    </row>
    <row r="216" spans="1:16">
      <c r="A216" s="143"/>
      <c r="C216" s="142" t="s">
        <v>52</v>
      </c>
      <c r="D216" s="142"/>
      <c r="E216" s="2"/>
      <c r="F216" s="2"/>
      <c r="G216" s="2"/>
      <c r="H216" s="2"/>
      <c r="I216" s="2"/>
      <c r="J216" s="2"/>
      <c r="K216" s="2"/>
      <c r="M216" s="22"/>
      <c r="N216" s="22"/>
      <c r="O216" s="22"/>
      <c r="P216" s="22"/>
    </row>
    <row r="217" spans="1:16">
      <c r="A217" s="143"/>
      <c r="C217" s="29"/>
      <c r="D217" s="29"/>
      <c r="E217" s="2"/>
      <c r="F217" s="2"/>
      <c r="G217" s="2"/>
      <c r="H217" s="2"/>
      <c r="I217" s="2"/>
      <c r="J217" s="2"/>
      <c r="K217" s="6"/>
      <c r="L217" s="2"/>
    </row>
    <row r="218" spans="1:16">
      <c r="A218" s="143"/>
      <c r="C218" s="29"/>
      <c r="D218" s="110" t="s">
        <v>16</v>
      </c>
      <c r="E218" s="2"/>
      <c r="F218" s="2"/>
      <c r="G218" s="2"/>
      <c r="H218" s="2"/>
      <c r="I218" s="2"/>
      <c r="J218" s="2"/>
      <c r="K218" s="6"/>
      <c r="L218" s="2"/>
    </row>
    <row r="219" spans="1:16">
      <c r="A219" s="143"/>
      <c r="C219" s="29"/>
      <c r="D219" s="29"/>
      <c r="E219" s="2"/>
      <c r="F219" s="2"/>
      <c r="G219" s="2"/>
      <c r="H219" s="2"/>
      <c r="I219" s="2"/>
      <c r="J219" s="2"/>
      <c r="K219" s="6"/>
      <c r="L219" s="2"/>
    </row>
    <row r="220" spans="1:16" ht="28.5">
      <c r="A220" s="143"/>
      <c r="C220" s="2"/>
      <c r="D220" s="2"/>
      <c r="E220" s="5" t="s">
        <v>113</v>
      </c>
      <c r="F220" s="5" t="s">
        <v>114</v>
      </c>
      <c r="G220" s="2"/>
      <c r="H220" s="2"/>
      <c r="I220" s="2"/>
      <c r="J220" s="35"/>
      <c r="K220" s="35"/>
      <c r="L220" s="22"/>
      <c r="M220" s="22"/>
      <c r="N220" s="22"/>
      <c r="O220" s="22"/>
      <c r="P220" s="22"/>
    </row>
    <row r="221" spans="1:16">
      <c r="A221" s="143"/>
      <c r="C221" s="2"/>
      <c r="D221" s="8" t="s">
        <v>53</v>
      </c>
      <c r="E221" s="9">
        <v>26</v>
      </c>
      <c r="F221" s="9">
        <v>12</v>
      </c>
      <c r="G221" s="2"/>
      <c r="H221" s="2"/>
      <c r="I221" s="2"/>
      <c r="J221" s="35"/>
      <c r="K221" s="35"/>
      <c r="L221" s="22"/>
      <c r="M221" s="22"/>
    </row>
    <row r="222" spans="1:16">
      <c r="A222" s="143"/>
      <c r="C222" s="2"/>
      <c r="D222" s="6"/>
      <c r="E222" s="2"/>
      <c r="F222" s="2"/>
      <c r="G222" s="2"/>
      <c r="H222" s="2"/>
      <c r="I222" s="2"/>
      <c r="J222" s="35"/>
      <c r="K222" s="35"/>
      <c r="L222" s="22"/>
      <c r="M222" s="22"/>
    </row>
    <row r="223" spans="1:16" ht="28.5">
      <c r="A223" s="143"/>
      <c r="C223" s="2"/>
      <c r="D223" s="2"/>
      <c r="E223" s="5" t="s">
        <v>113</v>
      </c>
      <c r="F223" s="5" t="s">
        <v>114</v>
      </c>
      <c r="G223" s="2"/>
      <c r="H223" s="2"/>
      <c r="I223" s="2"/>
      <c r="J223" s="35"/>
      <c r="K223" s="35"/>
      <c r="L223" s="22"/>
      <c r="M223" s="22"/>
    </row>
    <row r="224" spans="1:16">
      <c r="A224" s="143"/>
      <c r="C224" s="141" t="s">
        <v>56</v>
      </c>
      <c r="D224" s="44" t="s">
        <v>57</v>
      </c>
      <c r="E224" s="51">
        <v>1.7818075</v>
      </c>
      <c r="F224" s="51">
        <v>1.2719925000000001</v>
      </c>
      <c r="G224" s="2"/>
      <c r="H224" s="2"/>
      <c r="M224" s="22"/>
    </row>
    <row r="225" spans="1:16">
      <c r="A225" s="143"/>
      <c r="C225" s="141"/>
      <c r="D225" s="45" t="s">
        <v>58</v>
      </c>
      <c r="E225" s="52">
        <v>1.1091500000000001</v>
      </c>
      <c r="F225" s="52">
        <v>0.67086900000000005</v>
      </c>
      <c r="G225" s="2"/>
      <c r="H225" s="2"/>
    </row>
    <row r="226" spans="1:16" s="32" customFormat="1" ht="17.45" customHeight="1">
      <c r="A226" s="143"/>
      <c r="C226" s="141"/>
      <c r="D226" s="46" t="s">
        <v>59</v>
      </c>
      <c r="E226" s="63">
        <v>2.777345</v>
      </c>
      <c r="F226" s="63">
        <v>1.59215</v>
      </c>
      <c r="G226" s="2"/>
      <c r="H226" s="2"/>
      <c r="I226" s="1"/>
      <c r="J226" s="1"/>
      <c r="K226" s="1"/>
      <c r="L226" s="1"/>
    </row>
    <row r="227" spans="1:16">
      <c r="A227" s="143"/>
      <c r="C227" s="141"/>
      <c r="D227" s="45" t="s">
        <v>60</v>
      </c>
      <c r="E227" s="52">
        <v>5.2684850000000001</v>
      </c>
      <c r="F227" s="52">
        <v>3.1049630000000001</v>
      </c>
      <c r="G227" s="2"/>
      <c r="H227" s="2"/>
    </row>
    <row r="228" spans="1:16">
      <c r="A228" s="143"/>
      <c r="C228" s="141"/>
      <c r="D228" s="44" t="s">
        <v>61</v>
      </c>
      <c r="E228" s="51">
        <v>4.3242099999999999</v>
      </c>
      <c r="F228" s="51">
        <v>2.1919025000000003</v>
      </c>
      <c r="G228" s="2"/>
      <c r="H228" s="2"/>
    </row>
    <row r="229" spans="1:16">
      <c r="A229" s="143"/>
      <c r="C229" s="2"/>
      <c r="D229" s="6"/>
      <c r="E229" s="2"/>
      <c r="F229" s="2"/>
      <c r="G229" s="2"/>
      <c r="H229" s="2"/>
    </row>
    <row r="230" spans="1:16" ht="28.5">
      <c r="A230" s="143"/>
      <c r="C230" s="2"/>
      <c r="D230" s="2"/>
      <c r="E230" s="5" t="s">
        <v>113</v>
      </c>
      <c r="F230" s="5" t="s">
        <v>114</v>
      </c>
      <c r="G230" s="2"/>
      <c r="H230" s="2"/>
      <c r="I230" s="2"/>
      <c r="J230" s="2"/>
      <c r="K230" s="2"/>
    </row>
    <row r="231" spans="1:16">
      <c r="A231" s="143"/>
      <c r="C231" s="140" t="s">
        <v>62</v>
      </c>
      <c r="D231" s="14" t="s">
        <v>57</v>
      </c>
      <c r="E231" s="68">
        <v>103.46000000000001</v>
      </c>
      <c r="F231" s="68">
        <v>57.564999999999998</v>
      </c>
      <c r="G231" s="2"/>
      <c r="H231" s="2"/>
      <c r="I231" s="2"/>
      <c r="J231" s="2"/>
      <c r="K231" s="35"/>
      <c r="L231" s="22"/>
      <c r="M231" s="22"/>
    </row>
    <row r="232" spans="1:16">
      <c r="A232" s="143"/>
      <c r="C232" s="140"/>
      <c r="D232" s="16" t="s">
        <v>58</v>
      </c>
      <c r="E232" s="69">
        <v>70.081000000000003</v>
      </c>
      <c r="F232" s="69">
        <v>53.088999999999999</v>
      </c>
      <c r="G232" s="2"/>
      <c r="H232" s="2"/>
      <c r="I232" s="2"/>
      <c r="J232" s="2"/>
      <c r="K232" s="35"/>
      <c r="L232" s="22"/>
      <c r="M232" s="22"/>
    </row>
    <row r="233" spans="1:16">
      <c r="A233" s="143"/>
      <c r="C233" s="140"/>
      <c r="D233" s="14" t="s">
        <v>59</v>
      </c>
      <c r="E233" s="70">
        <v>157.98932000000002</v>
      </c>
      <c r="F233" s="70">
        <v>70.944999999999993</v>
      </c>
      <c r="G233" s="2"/>
      <c r="H233" s="2"/>
      <c r="I233" s="2"/>
      <c r="J233" s="2"/>
      <c r="K233" s="2"/>
    </row>
    <row r="234" spans="1:16">
      <c r="A234" s="143"/>
      <c r="C234" s="140"/>
      <c r="D234" s="16" t="s">
        <v>60</v>
      </c>
      <c r="E234" s="69">
        <v>246.48399999999998</v>
      </c>
      <c r="F234" s="69">
        <v>177.04800000000003</v>
      </c>
      <c r="G234" s="2"/>
      <c r="H234" s="2"/>
      <c r="I234" s="2"/>
      <c r="J234" s="2"/>
      <c r="K234" s="2"/>
    </row>
    <row r="235" spans="1:16">
      <c r="A235" s="143"/>
      <c r="C235" s="140"/>
      <c r="D235" s="14" t="s">
        <v>61</v>
      </c>
      <c r="E235" s="68">
        <v>192.35500000000002</v>
      </c>
      <c r="F235" s="68">
        <v>105.4575</v>
      </c>
      <c r="G235" s="2"/>
      <c r="H235" s="2"/>
      <c r="I235" s="2"/>
      <c r="J235" s="2"/>
      <c r="K235" s="2"/>
    </row>
    <row r="236" spans="1:16">
      <c r="A236" s="143"/>
      <c r="C236" s="42"/>
      <c r="D236" s="2"/>
      <c r="E236" s="2"/>
      <c r="F236" s="2"/>
      <c r="G236" s="2"/>
      <c r="H236" s="2"/>
      <c r="I236" s="2"/>
      <c r="J236" s="2"/>
      <c r="K236" s="2"/>
    </row>
    <row r="237" spans="1:16">
      <c r="A237" s="143"/>
      <c r="C237" s="2"/>
      <c r="D237" s="6"/>
      <c r="E237" s="2"/>
      <c r="F237" s="2"/>
      <c r="G237" s="2"/>
      <c r="H237" s="2"/>
      <c r="I237" s="2"/>
      <c r="J237" s="2"/>
      <c r="K237" s="2"/>
    </row>
    <row r="238" spans="1:16" ht="18" hidden="1">
      <c r="A238" s="143"/>
      <c r="C238" s="127" t="str">
        <f>D15</f>
        <v>Emballages verre - Charges de collecte en apport volontaire et quantités collectées</v>
      </c>
      <c r="D238" s="127"/>
      <c r="E238" s="127"/>
      <c r="F238" s="127"/>
      <c r="G238" s="127"/>
      <c r="H238" s="127"/>
      <c r="I238" s="127"/>
      <c r="J238" s="127"/>
      <c r="K238" s="127"/>
      <c r="M238" s="22"/>
      <c r="N238" s="22"/>
      <c r="O238" s="22"/>
      <c r="P238" s="22"/>
    </row>
    <row r="239" spans="1:16" hidden="1">
      <c r="A239" s="143"/>
      <c r="C239" s="142" t="s">
        <v>52</v>
      </c>
      <c r="D239" s="142"/>
      <c r="E239" s="2"/>
      <c r="F239" s="2"/>
      <c r="G239" s="2"/>
      <c r="H239" s="2"/>
      <c r="I239" s="2"/>
      <c r="J239" s="2"/>
      <c r="K239" s="2"/>
      <c r="M239" s="22"/>
      <c r="N239" s="22"/>
      <c r="O239" s="22"/>
      <c r="P239" s="22"/>
    </row>
    <row r="240" spans="1:16" hidden="1">
      <c r="A240" s="143"/>
      <c r="C240" s="2"/>
      <c r="D240" s="2"/>
      <c r="E240" s="5" t="s">
        <v>115</v>
      </c>
      <c r="F240" s="5" t="s">
        <v>116</v>
      </c>
      <c r="G240" s="5" t="s">
        <v>117</v>
      </c>
      <c r="H240" s="2"/>
      <c r="I240" s="2"/>
      <c r="J240" s="2"/>
      <c r="K240" s="2"/>
      <c r="L240" s="22"/>
      <c r="M240" s="22"/>
      <c r="N240" s="22"/>
      <c r="O240" s="22"/>
      <c r="P240" s="22"/>
    </row>
    <row r="241" spans="1:13" hidden="1">
      <c r="A241" s="143"/>
      <c r="D241" s="8" t="s">
        <v>53</v>
      </c>
      <c r="E241" s="9"/>
      <c r="F241" s="9"/>
      <c r="G241" s="9"/>
      <c r="H241" s="2"/>
      <c r="I241" s="2"/>
      <c r="J241" s="2"/>
      <c r="K241" s="2"/>
      <c r="L241" s="22"/>
      <c r="M241" s="22"/>
    </row>
    <row r="242" spans="1:13" hidden="1">
      <c r="A242" s="143"/>
      <c r="C242" s="2"/>
      <c r="D242" s="6"/>
      <c r="E242" s="2"/>
      <c r="F242" s="2"/>
      <c r="G242" s="2"/>
      <c r="H242" s="2"/>
      <c r="I242" s="2"/>
      <c r="J242" s="2"/>
      <c r="K242" s="2"/>
      <c r="L242" s="22"/>
      <c r="M242" s="22"/>
    </row>
    <row r="243" spans="1:13" hidden="1">
      <c r="A243" s="143"/>
      <c r="C243" s="2"/>
      <c r="D243" s="2"/>
      <c r="E243" s="5" t="str">
        <f>E240</f>
        <v>&lt; 34 kg/hab.</v>
      </c>
      <c r="F243" s="5" t="str">
        <f>F240</f>
        <v>34 - 42 kg/hab.</v>
      </c>
      <c r="G243" s="5" t="str">
        <f>G240</f>
        <v>&gt; 42 kg/hab.</v>
      </c>
      <c r="H243" s="2"/>
      <c r="I243" s="2"/>
      <c r="J243" s="2"/>
      <c r="K243" s="2"/>
      <c r="L243" s="22"/>
      <c r="M243" s="22"/>
    </row>
    <row r="244" spans="1:13" ht="14.45" hidden="1" customHeight="1">
      <c r="A244" s="143"/>
      <c r="C244" s="141" t="s">
        <v>56</v>
      </c>
      <c r="D244" s="45" t="s">
        <v>57</v>
      </c>
      <c r="E244" s="12"/>
      <c r="F244" s="12"/>
      <c r="G244" s="12"/>
      <c r="H244" s="2"/>
      <c r="I244" s="2"/>
      <c r="J244" s="2"/>
      <c r="K244" s="2"/>
      <c r="L244" s="22"/>
      <c r="M244" s="22"/>
    </row>
    <row r="245" spans="1:13" hidden="1">
      <c r="A245" s="143"/>
      <c r="C245" s="141"/>
      <c r="D245" s="44" t="s">
        <v>58</v>
      </c>
      <c r="E245" s="20"/>
      <c r="F245" s="20"/>
      <c r="G245" s="20"/>
      <c r="H245" s="2"/>
      <c r="I245" s="2"/>
      <c r="J245" s="2"/>
      <c r="K245" s="2"/>
    </row>
    <row r="246" spans="1:13" hidden="1">
      <c r="A246" s="143"/>
      <c r="C246" s="141"/>
      <c r="D246" s="47" t="s">
        <v>59</v>
      </c>
      <c r="E246" s="12"/>
      <c r="F246" s="12"/>
      <c r="G246" s="12"/>
      <c r="H246" s="2"/>
      <c r="I246" s="2"/>
      <c r="J246" s="2"/>
      <c r="K246" s="2"/>
    </row>
    <row r="247" spans="1:13" hidden="1">
      <c r="A247" s="143"/>
      <c r="C247" s="141"/>
      <c r="D247" s="44" t="s">
        <v>60</v>
      </c>
      <c r="E247" s="20"/>
      <c r="F247" s="20"/>
      <c r="G247" s="20"/>
      <c r="H247" s="2"/>
      <c r="I247" s="2"/>
      <c r="J247" s="2"/>
      <c r="K247" s="2"/>
    </row>
    <row r="248" spans="1:13" hidden="1">
      <c r="A248" s="143"/>
      <c r="C248" s="141"/>
      <c r="D248" s="45" t="s">
        <v>61</v>
      </c>
      <c r="E248" s="21"/>
      <c r="F248" s="21"/>
      <c r="G248" s="21"/>
      <c r="H248" s="2"/>
      <c r="I248" s="2"/>
      <c r="J248" s="2"/>
      <c r="K248" s="2"/>
    </row>
    <row r="249" spans="1:13">
      <c r="A249" s="143"/>
      <c r="C249" s="2"/>
      <c r="D249" s="6"/>
      <c r="E249" s="2"/>
      <c r="F249" s="2"/>
      <c r="G249" s="2"/>
      <c r="H249" s="2"/>
      <c r="I249" s="2"/>
      <c r="J249" s="2"/>
      <c r="K249" s="2"/>
    </row>
    <row r="250" spans="1:13">
      <c r="A250" s="143"/>
      <c r="C250" s="2"/>
      <c r="D250" s="6"/>
      <c r="E250" s="2"/>
      <c r="F250" s="2"/>
      <c r="G250" s="2"/>
      <c r="H250" s="2"/>
      <c r="I250" s="2"/>
      <c r="J250" s="2"/>
      <c r="K250" s="2"/>
    </row>
  </sheetData>
  <sheetProtection formatCells="0" formatColumns="0" formatRows="0" insertColumns="0" insertRows="0" insertHyperlinks="0" deleteColumns="0" deleteRows="0" sort="0" autoFilter="0" pivotTables="0"/>
  <mergeCells count="63">
    <mergeCell ref="C149:D149"/>
    <mergeCell ref="C154:C158"/>
    <mergeCell ref="C161:C165"/>
    <mergeCell ref="C224:C228"/>
    <mergeCell ref="C148:K148"/>
    <mergeCell ref="C231:C235"/>
    <mergeCell ref="C238:K238"/>
    <mergeCell ref="C244:C248"/>
    <mergeCell ref="C239:D239"/>
    <mergeCell ref="A238:A250"/>
    <mergeCell ref="A215:A237"/>
    <mergeCell ref="C215:K215"/>
    <mergeCell ref="C216:D216"/>
    <mergeCell ref="C1:K1"/>
    <mergeCell ref="A44:A68"/>
    <mergeCell ref="C44:K44"/>
    <mergeCell ref="C53:C57"/>
    <mergeCell ref="C61:C65"/>
    <mergeCell ref="C45:D45"/>
    <mergeCell ref="D11:K11"/>
    <mergeCell ref="D2:K2"/>
    <mergeCell ref="D12:K12"/>
    <mergeCell ref="D13:K13"/>
    <mergeCell ref="D5:K5"/>
    <mergeCell ref="D6:K6"/>
    <mergeCell ref="D7:K7"/>
    <mergeCell ref="D9:K9"/>
    <mergeCell ref="D10:K10"/>
    <mergeCell ref="D8:K8"/>
    <mergeCell ref="A124:A147"/>
    <mergeCell ref="C124:K124"/>
    <mergeCell ref="C78:C82"/>
    <mergeCell ref="C86:C90"/>
    <mergeCell ref="A104:A123"/>
    <mergeCell ref="C104:K104"/>
    <mergeCell ref="C110:C114"/>
    <mergeCell ref="C117:C121"/>
    <mergeCell ref="C134:C138"/>
    <mergeCell ref="C105:D105"/>
    <mergeCell ref="C125:D125"/>
    <mergeCell ref="C141:C145"/>
    <mergeCell ref="C94:K94"/>
    <mergeCell ref="A94:A102"/>
    <mergeCell ref="C95:D95"/>
    <mergeCell ref="C97:C101"/>
    <mergeCell ref="A192:A214"/>
    <mergeCell ref="C192:K192"/>
    <mergeCell ref="C201:C205"/>
    <mergeCell ref="C208:C212"/>
    <mergeCell ref="A168:A183"/>
    <mergeCell ref="C168:K168"/>
    <mergeCell ref="C178:C182"/>
    <mergeCell ref="A184:A191"/>
    <mergeCell ref="C185:C189"/>
    <mergeCell ref="C169:D169"/>
    <mergeCell ref="C193:D193"/>
    <mergeCell ref="D14:K14"/>
    <mergeCell ref="D15:K15"/>
    <mergeCell ref="A69:A93"/>
    <mergeCell ref="C69:K69"/>
    <mergeCell ref="C70:D70"/>
    <mergeCell ref="C28:C33"/>
    <mergeCell ref="C36:C41"/>
  </mergeCells>
  <phoneticPr fontId="4" type="noConversion"/>
  <hyperlinks>
    <hyperlink ref="D5" location="Verre!A20" display="Verre!A20" xr:uid="{00000000-0004-0000-0300-000000000000}"/>
    <hyperlink ref="D10" location="Verre!A112" display="Verre!A112" xr:uid="{00000000-0004-0000-0300-000001000000}"/>
    <hyperlink ref="D9" location="Verre!A94" display="Verre!A94" xr:uid="{00000000-0004-0000-0300-000002000000}"/>
    <hyperlink ref="D6" location="Verre!A51" display="Verre!A51" xr:uid="{00000000-0004-0000-0300-000003000000}"/>
    <hyperlink ref="D7" location="Verre!A83" display="Verre!A83" xr:uid="{00000000-0004-0000-0300-000004000000}"/>
    <hyperlink ref="D2" location="Sommaire!A1" display="Retour sommaire annexe" xr:uid="{00000000-0004-0000-0300-000006000000}"/>
    <hyperlink ref="C18" location="Verre!A1" display="Retour sommaire fiche" xr:uid="{00000000-0004-0000-0300-000007000000}"/>
    <hyperlink ref="D12" location="Verre!A142" display="Verre!A142" xr:uid="{00000000-0004-0000-0300-00000E000000}"/>
    <hyperlink ref="D15" location="Verre!A188" display="Verre!A188" xr:uid="{00000000-0004-0000-0300-000011000000}"/>
    <hyperlink ref="D13" location="Verre!A179" display="Verre!A179" xr:uid="{74039468-F0E9-473F-AD3F-D71B8EEDD9EF}"/>
    <hyperlink ref="D14" location="Verre!A179" display="Verre!A179" xr:uid="{69774B80-095F-49D1-A32C-1B183D523B1B}"/>
    <hyperlink ref="D5:G5" location="'Emb. Verre'!A17" display="Tableau 25 - Coûts de synthèse des emballages en verre" xr:uid="{4379BC13-2E81-49CF-A1B0-3770A37C5CE1}"/>
    <hyperlink ref="D6:G6" location="'Emb. Verre'!A40" display="Tableau 26 - Charges des emballages en verre par étape technique" xr:uid="{A345873E-0F7E-4C49-B26F-42CCF4E97CF4}"/>
    <hyperlink ref="D7:G7" location="'Emb. Verre'!A61" display="Tableau 27 - Produits des emballages en verre par nature" xr:uid="{53FC786B-C525-4DE5-9BEA-ED190999BA94}"/>
    <hyperlink ref="D9:G9" location="'Emb. Verre'!A81" display="Tableau 28 - Evolution du coût aidé HT des emballages en verre" xr:uid="{5CB3A723-550B-4B32-9A55-22E4A0AED289}"/>
    <hyperlink ref="D10:G10" location="'Emb. Verre'!A101" display="Tableau 29 - Coûts aidés HT des emballages en verre selon la typologie d'habitat" xr:uid="{AF139CC0-1081-45E4-B8E1-35DD2BF77EF1}"/>
    <hyperlink ref="D12:G12" location="'Emb. Verre'!A124" display="Tableau 30 - Coût aidé HT par mode de collecte" xr:uid="{B0791F0B-D556-489C-9F8A-A170A65143E5}"/>
    <hyperlink ref="D13:G13" location="'Emb. Verre'!A164" display="Tableau 32 - Charges de pré-collecte des emballages en verre par mode de collecte" xr:uid="{4F7936A4-3F01-4BED-87AD-4A178016CCBE}"/>
    <hyperlink ref="D14:G14" location="'Emb. Verre'!A184" display="Tableau 33 - Charges de collecte des emballages en verre par mode de collecte" xr:uid="{CEE682CF-B059-4E21-813E-98D7D4CDDB17}"/>
    <hyperlink ref="C18:D18" location="'Emb. Verre'!A1" display="Retour sommaire fiche" xr:uid="{FF02DA14-911D-4632-89D5-AFAD0C2BA730}"/>
    <hyperlink ref="C45" location="Verre!A1" display="Retour sommaire fiche" xr:uid="{0D894BD7-B371-47D6-A117-678D1C901DED}"/>
    <hyperlink ref="C45:D45" location="'Emb. Verre'!A1" display="Retour sommaire fiche" xr:uid="{4A7CAE49-981A-4E62-9B43-9008955B2F9F}"/>
    <hyperlink ref="C70" location="Verre!A1" display="Retour sommaire fiche" xr:uid="{4B3E3E0E-FE48-4B52-8DE0-C5C805B3604E}"/>
    <hyperlink ref="C70:D70" location="'Emb. Verre'!A1" display="Retour sommaire fiche" xr:uid="{55F925D6-D36E-43E7-8C71-BE4D3B58CD2E}"/>
    <hyperlink ref="C105" location="Verre!A1" display="Retour sommaire fiche" xr:uid="{69CC2260-196E-44AB-9046-80478F8F1848}"/>
    <hyperlink ref="C105:D105" location="'Emb. Verre'!A1" display="Retour sommaire fiche" xr:uid="{0D2EBE6D-C22E-49C0-9D49-ED05AF967FB6}"/>
    <hyperlink ref="C125" location="Verre!A1" display="Retour sommaire fiche" xr:uid="{DF70FEF3-054B-4BA3-8481-B64F0E929103}"/>
    <hyperlink ref="C125:D125" location="'Emb. Verre'!A1" display="Retour sommaire fiche" xr:uid="{E637E76B-C391-4A78-9E4C-C58218AB7DA4}"/>
    <hyperlink ref="C169" location="Verre!A1" display="Retour sommaire fiche" xr:uid="{F0639577-4439-44D1-91FF-169DF0AF6329}"/>
    <hyperlink ref="C169:D169" location="'Emb. Verre'!A1" display="Retour sommaire fiche" xr:uid="{BEE6DC51-53E0-490D-9FFF-E129210D1D7C}"/>
    <hyperlink ref="C193" location="Verre!A1" display="Retour sommaire fiche" xr:uid="{8B779696-5FDC-4A3C-8DBE-A202645E8C09}"/>
    <hyperlink ref="C193:D193" location="'Emb. Verre'!A1" display="Retour sommaire fiche" xr:uid="{6505AFDC-3F86-40C6-AE96-513535684D7D}"/>
    <hyperlink ref="C216" location="Verre!A1" display="Retour sommaire fiche" xr:uid="{727463DF-7C3F-4B9D-BAFA-541F2124EBC4}"/>
    <hyperlink ref="C216:D216" location="'Emb. Verre'!A1" display="Retour sommaire fiche" xr:uid="{9424FD2A-C29D-46E8-92A1-F1B55907CD98}"/>
    <hyperlink ref="C239" location="Verre!A1" display="Retour sommaire fiche" xr:uid="{69783224-28E7-4EA5-AC97-481696F0A38F}"/>
    <hyperlink ref="C239:D239" location="'Emb. Verre'!A1" display="Retour sommaire fiche" xr:uid="{21A63F5C-2495-4896-BB41-9A165D5F8C3B}"/>
    <hyperlink ref="D15:G15" location="'Emb. Verre'!A204" display="Tableau 30 - Impact du ratio collecté sur le coût complet du verre collecté en AV" xr:uid="{A0081026-22A8-4652-9179-5504CBBA3279}"/>
    <hyperlink ref="D11" location="'Emb. Verre'!A373" display="Emballages verre - Tableau 11 - Coût aidé HT et type de structure" xr:uid="{32FF9703-7FDE-4CD9-B606-106B3D53A977}"/>
    <hyperlink ref="D11:G11" location="'Emb. Verre'!A240" display="Emballages en verre - Tableau 11 - Coût aidé HT et type de structure" xr:uid="{FFC2BBCC-47EA-4538-8D9C-E5C750917FA4}"/>
    <hyperlink ref="D5:K5" location="'Emb. Verre'!A38" display="Emballages verre - Coûts de synthèse" xr:uid="{8E186390-36EC-47E2-86F0-9D7F40CF5685}"/>
    <hyperlink ref="D6:K6" location="'Emb. Verre'!A58" display="Emballages verre - Charges par étape technique" xr:uid="{308E542A-FEAD-4C58-948C-3B190E19B268}"/>
    <hyperlink ref="D7:K7" location="'Emb. Verre'!A78" display="Emballages verre - Produits par nature" xr:uid="{D5BE53AC-5D45-4471-9906-CFDCF1DF1198}"/>
    <hyperlink ref="D9:K9" location="'Emb. Verre'!A98" display="Emballages verre - Évolution du coût aidé HT" xr:uid="{AD41A990-6493-49FD-8449-F38CB30EE762}"/>
    <hyperlink ref="D10:K10" location="'Emb. Verre'!A119" display="Emballages verre - Coût aidé HT et typologie d'habitat" xr:uid="{A592E2CA-BF66-4D1F-A8E0-7F61E6132914}"/>
    <hyperlink ref="D11:K11" location="'Emb. Verre'!A139" display="Emballages verre - Coût aidé HT et type de structure" xr:uid="{355CA71D-D3C9-4E94-ACE6-1B21554F2FD9}"/>
    <hyperlink ref="D12:K12" location="'Emb. Verre'!A159" display="Emballages verre - Coût aidé HT et mode de collecte" xr:uid="{77057D88-E499-4ED3-AED8-20B570C84E25}"/>
    <hyperlink ref="D13:K13" location="'Emb. Verre'!A199" display="Emballages verre - Charges de pré-collecte et mode de collecte" xr:uid="{A2BC79FE-8EF5-4803-848E-ABA1F0D86C74}"/>
    <hyperlink ref="D14:K14" location="'Emb. Verre'!A219" display="Emballages verre - Charges de collecte et mode de collecte" xr:uid="{64D263FB-9387-47AC-8CD8-4DFFECFD5D9D}"/>
    <hyperlink ref="D15:K15" location="'Emb. Verre'!A233" display="Emballages verre - Charges de collecte en apport volontaire et quantités collectées" xr:uid="{BB9AE73F-BE1C-4E81-8D9C-8290C66689E7}"/>
    <hyperlink ref="C149" location="Verre!A1" display="Retour sommaire fiche" xr:uid="{7CEAD8CE-223A-4565-BD74-BF6C4C3FE359}"/>
    <hyperlink ref="C149:D149" location="'Emb. Verre'!A1" display="Retour sommaire fiche" xr:uid="{185002B2-C0FA-4692-A4CE-D8C9C6400B04}"/>
    <hyperlink ref="D8" location="'Tous flux'!A181" display="'Tous flux'!A181" xr:uid="{CFFCEA23-54DE-41E5-860C-A0291E711362}"/>
    <hyperlink ref="D8:G8" location="'Tous flux'!A189" display="Tableau 10 - Taux de couverture du coût (aidé TTC) par le financement" xr:uid="{65968AF1-21DD-4FC1-9950-5F11D7556030}"/>
    <hyperlink ref="D8:K8" location="'Tous flux'!A170" display="Tous flux - Tableau 10 - Taux de couverture du coût (aidé TTC) par le financement" xr:uid="{142C9457-EA41-4EF7-AC2A-C4EDA254E859}"/>
    <hyperlink ref="C95" location="'Tous flux'!A1" display="Retour sommaire fiche" xr:uid="{51AB6980-3407-48EB-B5A9-679AEBB08721}"/>
  </hyperlinks>
  <pageMargins left="0.25" right="0.25" top="0.75" bottom="0.75" header="0.3" footer="0.3"/>
  <pageSetup paperSize="9" fitToHeight="10" orientation="landscape" r:id="rId1"/>
  <rowBreaks count="8" manualBreakCount="8">
    <brk id="16" min="2" max="9" man="1"/>
    <brk id="43" min="2" max="9" man="1"/>
    <brk id="68" min="2" max="9" man="1"/>
    <brk id="93" min="2" max="9" man="1"/>
    <brk id="123" min="2" max="9" man="1"/>
    <brk id="147" min="2" max="9" man="1"/>
    <brk id="191" min="2" max="9" man="1"/>
    <brk id="214" min="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DAA8D"/>
  </sheetPr>
  <dimension ref="A1:U305"/>
  <sheetViews>
    <sheetView showGridLines="0" view="pageBreakPreview" topLeftCell="C133" zoomScale="90" zoomScaleNormal="100" zoomScaleSheetLayoutView="90" workbookViewId="0">
      <selection activeCell="I152" sqref="I152"/>
    </sheetView>
  </sheetViews>
  <sheetFormatPr defaultColWidth="11.5703125" defaultRowHeight="14.25"/>
  <cols>
    <col min="1" max="2" width="11.42578125" style="1" hidden="1" customWidth="1"/>
    <col min="3" max="3" width="3.42578125" style="1" customWidth="1"/>
    <col min="4" max="4" width="25.28515625" style="4" bestFit="1" customWidth="1"/>
    <col min="5" max="6" width="15.85546875" style="1" customWidth="1"/>
    <col min="7" max="7" width="16.28515625" style="1" customWidth="1"/>
    <col min="8" max="8" width="3.5703125" style="1" customWidth="1"/>
    <col min="9" max="9" width="21.28515625" style="1" bestFit="1" customWidth="1"/>
    <col min="10" max="10" width="18.140625" style="1" customWidth="1"/>
    <col min="11" max="14" width="15.85546875" style="1" customWidth="1"/>
    <col min="15" max="19" width="16.7109375" style="1" customWidth="1"/>
    <col min="20" max="16384" width="11.5703125" style="1"/>
  </cols>
  <sheetData>
    <row r="1" spans="3:14" ht="18">
      <c r="C1" s="127" t="s">
        <v>0</v>
      </c>
      <c r="D1" s="127"/>
      <c r="E1" s="127"/>
      <c r="F1" s="127"/>
      <c r="G1" s="127"/>
      <c r="H1" s="127"/>
      <c r="I1" s="127"/>
      <c r="J1" s="127"/>
      <c r="K1" s="127"/>
      <c r="L1" s="127"/>
      <c r="M1" s="43"/>
      <c r="N1" s="43"/>
    </row>
    <row r="2" spans="3:14">
      <c r="C2" s="2"/>
      <c r="D2" s="137" t="s">
        <v>14</v>
      </c>
      <c r="E2" s="137"/>
      <c r="F2" s="137"/>
      <c r="G2" s="137"/>
      <c r="H2" s="137"/>
      <c r="I2" s="137"/>
      <c r="J2" s="137"/>
      <c r="K2" s="137"/>
      <c r="L2" s="137"/>
      <c r="M2" s="23"/>
      <c r="N2" s="2"/>
    </row>
    <row r="3" spans="3:14">
      <c r="C3" s="2"/>
      <c r="D3" s="6"/>
      <c r="E3" s="2"/>
      <c r="F3" s="2"/>
      <c r="G3" s="2"/>
      <c r="H3" s="2"/>
      <c r="L3" s="2"/>
      <c r="M3" s="6"/>
      <c r="N3" s="2"/>
    </row>
    <row r="4" spans="3:14">
      <c r="C4" s="2"/>
      <c r="D4" s="6"/>
      <c r="E4" s="2"/>
      <c r="F4" s="2"/>
      <c r="G4" s="2"/>
      <c r="H4" s="2"/>
      <c r="L4" s="2"/>
      <c r="M4" s="3"/>
      <c r="N4" s="2"/>
    </row>
    <row r="5" spans="3:14">
      <c r="C5" s="2"/>
      <c r="D5" s="137" t="s">
        <v>118</v>
      </c>
      <c r="E5" s="137"/>
      <c r="F5" s="137"/>
      <c r="G5" s="137"/>
      <c r="H5" s="137"/>
      <c r="I5" s="137"/>
      <c r="J5" s="137"/>
      <c r="K5" s="137"/>
      <c r="L5" s="137"/>
      <c r="M5" s="23"/>
      <c r="N5" s="2"/>
    </row>
    <row r="6" spans="3:14">
      <c r="C6" s="2"/>
      <c r="D6" s="137" t="s">
        <v>119</v>
      </c>
      <c r="E6" s="137"/>
      <c r="F6" s="137"/>
      <c r="G6" s="137"/>
      <c r="H6" s="137"/>
      <c r="I6" s="137"/>
      <c r="J6" s="137"/>
      <c r="K6" s="137"/>
      <c r="L6" s="137"/>
      <c r="M6" s="23"/>
      <c r="N6" s="2"/>
    </row>
    <row r="7" spans="3:14">
      <c r="C7" s="2"/>
      <c r="D7" s="137" t="s">
        <v>120</v>
      </c>
      <c r="E7" s="137"/>
      <c r="F7" s="137"/>
      <c r="G7" s="137"/>
      <c r="H7" s="137"/>
      <c r="I7" s="137"/>
      <c r="J7" s="137"/>
      <c r="K7" s="137"/>
      <c r="L7" s="137"/>
      <c r="M7" s="23"/>
      <c r="N7" s="2"/>
    </row>
    <row r="8" spans="3:14">
      <c r="C8" s="2"/>
      <c r="D8" s="137" t="s">
        <v>121</v>
      </c>
      <c r="E8" s="137"/>
      <c r="F8" s="137"/>
      <c r="G8" s="137"/>
      <c r="H8" s="137"/>
      <c r="I8" s="137"/>
      <c r="J8" s="137"/>
      <c r="K8" s="137"/>
      <c r="L8" s="137"/>
      <c r="M8" s="23"/>
      <c r="N8" s="2"/>
    </row>
    <row r="9" spans="3:14">
      <c r="C9" s="2"/>
      <c r="D9" s="137" t="s">
        <v>122</v>
      </c>
      <c r="E9" s="137"/>
      <c r="F9" s="137"/>
      <c r="G9" s="137"/>
      <c r="H9" s="137"/>
      <c r="I9" s="137"/>
      <c r="J9" s="137"/>
      <c r="K9" s="137"/>
      <c r="L9" s="137"/>
      <c r="M9" s="23"/>
      <c r="N9" s="2"/>
    </row>
    <row r="10" spans="3:14">
      <c r="C10" s="2"/>
      <c r="D10" s="137" t="s">
        <v>123</v>
      </c>
      <c r="E10" s="137"/>
      <c r="F10" s="137"/>
      <c r="G10" s="137"/>
      <c r="H10" s="137"/>
      <c r="I10" s="137"/>
      <c r="J10" s="137"/>
      <c r="K10" s="137"/>
      <c r="L10" s="137"/>
      <c r="M10" s="23"/>
      <c r="N10" s="2"/>
    </row>
    <row r="11" spans="3:14">
      <c r="C11" s="2"/>
      <c r="D11" s="137" t="s">
        <v>124</v>
      </c>
      <c r="E11" s="137"/>
      <c r="F11" s="137"/>
      <c r="G11" s="137"/>
      <c r="H11" s="137"/>
      <c r="I11" s="137"/>
      <c r="J11" s="137"/>
      <c r="K11" s="137"/>
      <c r="L11" s="137"/>
      <c r="M11" s="23"/>
      <c r="N11" s="2"/>
    </row>
    <row r="12" spans="3:14">
      <c r="C12" s="2"/>
      <c r="D12" s="137" t="s">
        <v>125</v>
      </c>
      <c r="E12" s="137"/>
      <c r="F12" s="137"/>
      <c r="G12" s="137"/>
      <c r="H12" s="137"/>
      <c r="I12" s="137"/>
      <c r="J12" s="137"/>
      <c r="K12" s="137"/>
      <c r="L12" s="137"/>
      <c r="M12" s="23"/>
      <c r="N12" s="2"/>
    </row>
    <row r="13" spans="3:14">
      <c r="C13" s="2"/>
      <c r="D13" s="137" t="s">
        <v>126</v>
      </c>
      <c r="E13" s="137"/>
      <c r="F13" s="137"/>
      <c r="G13" s="137"/>
      <c r="H13" s="137"/>
      <c r="I13" s="137"/>
      <c r="J13" s="137"/>
      <c r="K13" s="137"/>
      <c r="L13" s="137"/>
      <c r="M13" s="23"/>
      <c r="N13" s="2"/>
    </row>
    <row r="14" spans="3:14">
      <c r="C14" s="2"/>
      <c r="D14" s="137" t="s">
        <v>127</v>
      </c>
      <c r="E14" s="137"/>
      <c r="F14" s="137"/>
      <c r="G14" s="137"/>
      <c r="H14" s="137"/>
      <c r="I14" s="137"/>
      <c r="J14" s="137"/>
      <c r="K14" s="137"/>
      <c r="L14" s="137"/>
      <c r="M14" s="23"/>
      <c r="N14" s="2"/>
    </row>
    <row r="15" spans="3:14">
      <c r="C15" s="2"/>
      <c r="D15" s="137" t="s">
        <v>128</v>
      </c>
      <c r="E15" s="137"/>
      <c r="F15" s="137"/>
      <c r="G15" s="137"/>
      <c r="H15" s="137"/>
      <c r="I15" s="137"/>
      <c r="J15" s="137"/>
      <c r="K15" s="137"/>
      <c r="L15" s="137"/>
      <c r="M15" s="23"/>
      <c r="N15" s="2"/>
    </row>
    <row r="16" spans="3:14">
      <c r="C16" s="2"/>
      <c r="D16" s="137" t="s">
        <v>129</v>
      </c>
      <c r="E16" s="137"/>
      <c r="F16" s="137"/>
      <c r="G16" s="137"/>
      <c r="H16" s="137"/>
      <c r="I16" s="137"/>
      <c r="J16" s="137"/>
      <c r="K16" s="137"/>
      <c r="L16" s="137"/>
      <c r="M16" s="23"/>
      <c r="N16" s="2"/>
    </row>
    <row r="17" spans="1:14">
      <c r="C17" s="2"/>
      <c r="D17" s="137" t="s">
        <v>130</v>
      </c>
      <c r="E17" s="137"/>
      <c r="F17" s="137"/>
      <c r="G17" s="137"/>
      <c r="H17" s="137"/>
      <c r="I17" s="137"/>
      <c r="J17" s="137"/>
      <c r="K17" s="137"/>
      <c r="L17" s="137"/>
      <c r="M17" s="23"/>
      <c r="N17" s="2"/>
    </row>
    <row r="18" spans="1:14">
      <c r="C18" s="2"/>
      <c r="D18" s="137" t="s">
        <v>131</v>
      </c>
      <c r="E18" s="137"/>
      <c r="F18" s="137"/>
      <c r="G18" s="137"/>
      <c r="H18" s="137"/>
      <c r="I18" s="137"/>
      <c r="J18" s="137"/>
      <c r="K18" s="137"/>
      <c r="L18" s="137"/>
      <c r="M18" s="23"/>
      <c r="N18" s="2"/>
    </row>
    <row r="19" spans="1:14">
      <c r="C19" s="2"/>
      <c r="D19" s="137" t="s">
        <v>132</v>
      </c>
      <c r="E19" s="137"/>
      <c r="F19" s="137"/>
      <c r="G19" s="137"/>
      <c r="H19" s="137"/>
      <c r="I19" s="137"/>
      <c r="J19" s="137"/>
      <c r="K19" s="137"/>
      <c r="L19" s="137"/>
      <c r="M19" s="23"/>
      <c r="N19" s="2"/>
    </row>
    <row r="20" spans="1:14">
      <c r="C20" s="2"/>
      <c r="D20" s="137" t="s">
        <v>133</v>
      </c>
      <c r="E20" s="137"/>
      <c r="F20" s="137"/>
      <c r="G20" s="137"/>
      <c r="H20" s="137"/>
      <c r="I20" s="137"/>
      <c r="J20" s="137"/>
      <c r="K20" s="137"/>
      <c r="L20" s="137"/>
      <c r="M20" s="23"/>
      <c r="N20" s="2"/>
    </row>
    <row r="21" spans="1:14">
      <c r="C21" s="2"/>
      <c r="D21" s="137" t="s">
        <v>134</v>
      </c>
      <c r="E21" s="137"/>
      <c r="F21" s="137"/>
      <c r="G21" s="137"/>
      <c r="H21" s="137"/>
      <c r="I21" s="137"/>
      <c r="J21" s="137"/>
      <c r="K21" s="137"/>
      <c r="L21" s="137"/>
      <c r="M21" s="23"/>
      <c r="N21" s="2"/>
    </row>
    <row r="22" spans="1:14">
      <c r="C22" s="2"/>
      <c r="D22" s="137" t="s">
        <v>135</v>
      </c>
      <c r="E22" s="137"/>
      <c r="F22" s="137"/>
      <c r="G22" s="137"/>
      <c r="H22" s="137"/>
      <c r="I22" s="137"/>
      <c r="J22" s="137"/>
      <c r="K22" s="137"/>
      <c r="L22" s="137"/>
      <c r="M22" s="23"/>
      <c r="N22" s="2"/>
    </row>
    <row r="23" spans="1:14">
      <c r="C23" s="2"/>
      <c r="D23" s="137" t="s">
        <v>136</v>
      </c>
      <c r="E23" s="137"/>
      <c r="F23" s="137"/>
      <c r="G23" s="137"/>
      <c r="H23" s="137"/>
      <c r="I23" s="137"/>
      <c r="J23" s="137"/>
      <c r="K23" s="137"/>
      <c r="L23" s="137"/>
      <c r="M23" s="23"/>
      <c r="N23" s="2"/>
    </row>
    <row r="24" spans="1:14">
      <c r="C24" s="2"/>
      <c r="D24" s="6"/>
      <c r="E24" s="2"/>
      <c r="F24" s="2"/>
      <c r="G24" s="2"/>
      <c r="H24" s="2"/>
      <c r="I24" s="2"/>
      <c r="J24" s="2"/>
      <c r="K24" s="2"/>
      <c r="L24" s="2"/>
      <c r="M24" s="23"/>
      <c r="N24" s="2"/>
    </row>
    <row r="25" spans="1:14">
      <c r="C25" s="2"/>
      <c r="D25" s="6"/>
      <c r="E25" s="2"/>
      <c r="F25" s="2"/>
      <c r="G25" s="2"/>
      <c r="H25" s="2"/>
      <c r="I25" s="2"/>
      <c r="J25" s="2"/>
      <c r="K25" s="2"/>
      <c r="L25" s="2"/>
      <c r="M25" s="23"/>
      <c r="N25" s="2"/>
    </row>
    <row r="26" spans="1:14" ht="18">
      <c r="A26" s="143"/>
      <c r="C26" s="127" t="str">
        <f>D5</f>
        <v>Papiers et emballages hors verre - Coûts de synthèse</v>
      </c>
      <c r="D26" s="127"/>
      <c r="E26" s="127"/>
      <c r="F26" s="127"/>
      <c r="G26" s="127"/>
      <c r="H26" s="127"/>
      <c r="I26" s="127"/>
      <c r="J26" s="127"/>
      <c r="K26" s="127"/>
      <c r="L26" s="127"/>
      <c r="M26" s="23"/>
      <c r="N26" s="2"/>
    </row>
    <row r="27" spans="1:14">
      <c r="A27" s="143"/>
      <c r="C27" s="142" t="s">
        <v>52</v>
      </c>
      <c r="D27" s="142"/>
      <c r="E27" s="2"/>
      <c r="F27" s="2"/>
      <c r="G27" s="2"/>
      <c r="H27" s="2"/>
      <c r="I27" s="2"/>
      <c r="J27" s="2"/>
      <c r="K27" s="2"/>
      <c r="L27" s="2"/>
      <c r="M27" s="23"/>
      <c r="N27" s="2"/>
    </row>
    <row r="28" spans="1:14">
      <c r="A28" s="143"/>
      <c r="C28" s="29"/>
      <c r="D28" s="29"/>
      <c r="E28" s="2"/>
      <c r="F28" s="2"/>
      <c r="G28" s="2"/>
      <c r="H28" s="2"/>
      <c r="I28" s="2"/>
      <c r="J28" s="2"/>
      <c r="K28" s="6"/>
      <c r="L28" s="2"/>
    </row>
    <row r="29" spans="1:14">
      <c r="A29" s="143"/>
      <c r="C29" s="29"/>
      <c r="D29" s="110" t="s">
        <v>16</v>
      </c>
      <c r="E29" s="2"/>
      <c r="F29" s="2"/>
      <c r="G29" s="2"/>
      <c r="H29" s="2"/>
      <c r="I29" s="2"/>
      <c r="J29" s="2"/>
      <c r="K29" s="6"/>
      <c r="L29" s="2"/>
    </row>
    <row r="30" spans="1:14">
      <c r="A30" s="143"/>
      <c r="C30" s="29"/>
      <c r="D30" s="29"/>
      <c r="E30" s="2"/>
      <c r="F30" s="2"/>
      <c r="G30" s="2"/>
      <c r="H30" s="2"/>
      <c r="I30" s="2"/>
      <c r="J30" s="2"/>
      <c r="K30" s="6"/>
      <c r="L30" s="2"/>
    </row>
    <row r="31" spans="1:14">
      <c r="A31" s="143"/>
      <c r="C31" s="2"/>
      <c r="D31" s="2"/>
      <c r="E31" s="5" t="s">
        <v>36</v>
      </c>
      <c r="G31" s="2"/>
      <c r="H31" s="2"/>
      <c r="J31" s="2"/>
      <c r="K31" s="2"/>
      <c r="L31" s="2"/>
      <c r="M31" s="23"/>
      <c r="N31" s="2"/>
    </row>
    <row r="32" spans="1:14">
      <c r="A32" s="143"/>
      <c r="C32" s="2"/>
      <c r="D32" s="8" t="s">
        <v>53</v>
      </c>
      <c r="E32" s="9">
        <v>35</v>
      </c>
      <c r="G32" s="2"/>
      <c r="H32" s="2"/>
      <c r="J32" s="2"/>
      <c r="K32" s="2"/>
      <c r="L32" s="2"/>
      <c r="M32" s="23"/>
      <c r="N32" s="2"/>
    </row>
    <row r="33" spans="1:14">
      <c r="A33" s="143"/>
      <c r="C33" s="2"/>
      <c r="D33" s="8" t="s">
        <v>54</v>
      </c>
      <c r="E33" s="10">
        <v>8195959</v>
      </c>
      <c r="G33" s="2"/>
      <c r="H33" s="2"/>
      <c r="J33" s="2"/>
      <c r="K33" s="2"/>
      <c r="L33" s="2"/>
      <c r="M33" s="23"/>
      <c r="N33" s="2"/>
    </row>
    <row r="34" spans="1:14">
      <c r="A34" s="143"/>
      <c r="C34" s="2"/>
      <c r="D34" s="8" t="s">
        <v>55</v>
      </c>
      <c r="E34" s="11">
        <v>35.662135019660035</v>
      </c>
      <c r="G34" s="2"/>
      <c r="H34" s="2"/>
      <c r="J34" s="2"/>
      <c r="K34" s="2"/>
      <c r="L34" s="2"/>
      <c r="M34" s="23"/>
      <c r="N34" s="2"/>
    </row>
    <row r="35" spans="1:14">
      <c r="A35" s="143"/>
      <c r="C35" s="2"/>
      <c r="D35" s="6"/>
      <c r="E35" s="2"/>
      <c r="G35" s="2"/>
      <c r="H35" s="2"/>
      <c r="J35" s="2"/>
      <c r="K35" s="2"/>
      <c r="L35" s="2"/>
      <c r="M35" s="23"/>
      <c r="N35" s="2"/>
    </row>
    <row r="36" spans="1:14">
      <c r="A36" s="143"/>
      <c r="C36" s="2"/>
      <c r="D36" s="2"/>
      <c r="E36" s="5" t="s">
        <v>36</v>
      </c>
      <c r="G36" s="2"/>
      <c r="K36" s="2"/>
      <c r="L36" s="2"/>
      <c r="M36" s="23"/>
      <c r="N36" s="2"/>
    </row>
    <row r="37" spans="1:14" s="59" customFormat="1" ht="19.5" customHeight="1">
      <c r="A37" s="143"/>
      <c r="C37" s="141" t="s">
        <v>56</v>
      </c>
      <c r="D37" s="97" t="s">
        <v>57</v>
      </c>
      <c r="E37" s="64">
        <v>12.6494</v>
      </c>
      <c r="K37" s="60"/>
      <c r="L37" s="60"/>
      <c r="M37" s="96"/>
      <c r="N37" s="60"/>
    </row>
    <row r="38" spans="1:14" s="59" customFormat="1" ht="19.5" customHeight="1">
      <c r="A38" s="143"/>
      <c r="C38" s="141"/>
      <c r="D38" s="61" t="s">
        <v>58</v>
      </c>
      <c r="E38" s="65">
        <v>9.9995200000000004</v>
      </c>
      <c r="K38" s="60"/>
      <c r="L38" s="60"/>
      <c r="M38" s="96"/>
      <c r="N38" s="60"/>
    </row>
    <row r="39" spans="1:14" s="59" customFormat="1" ht="19.5" customHeight="1">
      <c r="A39" s="143"/>
      <c r="C39" s="141"/>
      <c r="D39" s="97" t="s">
        <v>59</v>
      </c>
      <c r="E39" s="64">
        <v>15.727399999999999</v>
      </c>
      <c r="K39" s="60"/>
      <c r="L39" s="60"/>
      <c r="M39" s="96"/>
      <c r="N39" s="60"/>
    </row>
    <row r="40" spans="1:14" s="59" customFormat="1" ht="19.5" customHeight="1">
      <c r="A40" s="143"/>
      <c r="C40" s="141"/>
      <c r="D40" s="61" t="s">
        <v>60</v>
      </c>
      <c r="E40" s="65">
        <v>22.200240000000001</v>
      </c>
      <c r="K40" s="60"/>
      <c r="L40" s="60"/>
      <c r="M40" s="96"/>
      <c r="N40" s="60"/>
    </row>
    <row r="41" spans="1:14" s="59" customFormat="1" ht="19.5" customHeight="1">
      <c r="A41" s="143"/>
      <c r="C41" s="141"/>
      <c r="D41" s="97" t="s">
        <v>61</v>
      </c>
      <c r="E41" s="64">
        <v>18.936100000000003</v>
      </c>
      <c r="K41" s="60"/>
      <c r="L41" s="60"/>
      <c r="M41" s="96"/>
      <c r="N41" s="60"/>
    </row>
    <row r="42" spans="1:14">
      <c r="A42" s="143"/>
      <c r="C42" s="2"/>
      <c r="D42" s="1"/>
      <c r="G42" s="2"/>
      <c r="H42" s="2"/>
      <c r="I42" s="2"/>
      <c r="J42" s="2"/>
      <c r="K42" s="2"/>
      <c r="L42" s="2"/>
      <c r="M42" s="23"/>
      <c r="N42" s="2"/>
    </row>
    <row r="43" spans="1:14">
      <c r="A43" s="143"/>
      <c r="C43" s="2"/>
      <c r="D43" s="2"/>
      <c r="E43" s="13"/>
      <c r="G43" s="2"/>
      <c r="H43" s="2"/>
      <c r="J43" s="2"/>
      <c r="K43" s="2"/>
      <c r="L43" s="2"/>
      <c r="M43" s="23"/>
      <c r="N43" s="2"/>
    </row>
    <row r="44" spans="1:14">
      <c r="A44" s="143"/>
      <c r="C44" s="2"/>
      <c r="D44" s="2"/>
      <c r="E44" s="5" t="s">
        <v>36</v>
      </c>
      <c r="G44" s="2"/>
      <c r="H44" s="2"/>
      <c r="J44" s="2"/>
      <c r="K44" s="2"/>
      <c r="L44" s="2"/>
      <c r="M44" s="23"/>
      <c r="N44" s="2"/>
    </row>
    <row r="45" spans="1:14" ht="18.75" customHeight="1">
      <c r="A45" s="143"/>
      <c r="C45" s="140" t="s">
        <v>62</v>
      </c>
      <c r="D45" s="98" t="s">
        <v>57</v>
      </c>
      <c r="E45" s="68">
        <v>319.57499999999999</v>
      </c>
      <c r="G45" s="2"/>
      <c r="H45" s="2"/>
      <c r="J45" s="2"/>
      <c r="K45" s="2"/>
      <c r="L45" s="2"/>
      <c r="M45" s="23"/>
      <c r="N45" s="2"/>
    </row>
    <row r="46" spans="1:14" ht="18.75" customHeight="1">
      <c r="A46" s="143"/>
      <c r="C46" s="140"/>
      <c r="D46" s="99" t="s">
        <v>58</v>
      </c>
      <c r="E46" s="69">
        <v>255.92236</v>
      </c>
      <c r="G46" s="2"/>
      <c r="H46" s="2"/>
      <c r="J46" s="2"/>
      <c r="K46" s="2"/>
      <c r="L46" s="2"/>
      <c r="M46" s="23"/>
      <c r="N46" s="2"/>
    </row>
    <row r="47" spans="1:14" ht="18.75" customHeight="1">
      <c r="A47" s="143"/>
      <c r="C47" s="140"/>
      <c r="D47" s="98" t="s">
        <v>59</v>
      </c>
      <c r="E47" s="68">
        <v>382.4237</v>
      </c>
      <c r="G47" s="2"/>
      <c r="H47" s="2"/>
      <c r="J47" s="2"/>
      <c r="K47" s="2"/>
      <c r="L47" s="2"/>
      <c r="M47" s="23"/>
      <c r="N47" s="2"/>
    </row>
    <row r="48" spans="1:14" ht="18.75" customHeight="1">
      <c r="A48" s="143"/>
      <c r="C48" s="140"/>
      <c r="D48" s="99" t="s">
        <v>60</v>
      </c>
      <c r="E48" s="69">
        <v>500.19598000000002</v>
      </c>
      <c r="G48" s="2"/>
      <c r="H48" s="2"/>
      <c r="J48" s="2"/>
      <c r="K48" s="2"/>
      <c r="L48" s="2"/>
      <c r="M48" s="23"/>
      <c r="N48" s="2"/>
    </row>
    <row r="49" spans="1:16" ht="18.75" customHeight="1">
      <c r="A49" s="143"/>
      <c r="C49" s="140"/>
      <c r="D49" s="98" t="s">
        <v>61</v>
      </c>
      <c r="E49" s="68">
        <v>429.43885</v>
      </c>
      <c r="G49" s="2"/>
      <c r="H49" s="2"/>
      <c r="J49" s="2"/>
      <c r="K49" s="2"/>
      <c r="L49" s="2"/>
      <c r="M49" s="23"/>
      <c r="N49" s="2"/>
    </row>
    <row r="50" spans="1:16">
      <c r="A50" s="143"/>
      <c r="C50" s="2"/>
      <c r="D50" s="2"/>
      <c r="E50" s="13"/>
      <c r="G50" s="2"/>
      <c r="H50" s="2"/>
      <c r="J50" s="2"/>
      <c r="K50" s="2"/>
      <c r="L50" s="2"/>
      <c r="M50" s="23"/>
      <c r="N50" s="2"/>
    </row>
    <row r="51" spans="1:16">
      <c r="A51" s="143"/>
      <c r="C51" s="2"/>
      <c r="D51" s="2"/>
      <c r="E51" s="13"/>
      <c r="G51" s="2"/>
      <c r="H51" s="2"/>
      <c r="J51" s="2"/>
      <c r="K51" s="2"/>
      <c r="L51" s="2"/>
      <c r="M51" s="23"/>
      <c r="N51" s="2"/>
    </row>
    <row r="52" spans="1:16">
      <c r="A52" s="143"/>
      <c r="C52" s="2"/>
      <c r="D52" s="6"/>
      <c r="E52" s="2"/>
      <c r="F52" s="2"/>
      <c r="G52" s="2"/>
      <c r="H52" s="2"/>
      <c r="I52" s="2"/>
      <c r="J52" s="2"/>
      <c r="K52" s="2"/>
      <c r="L52" s="2"/>
      <c r="M52" s="23"/>
      <c r="N52" s="2"/>
    </row>
    <row r="53" spans="1:16" ht="18">
      <c r="A53" s="143"/>
      <c r="C53" s="127" t="str">
        <f>D6</f>
        <v>Papiers et emballages hors verre - Charges par étape technique</v>
      </c>
      <c r="D53" s="127"/>
      <c r="E53" s="127"/>
      <c r="F53" s="127"/>
      <c r="G53" s="127"/>
      <c r="H53" s="127"/>
      <c r="I53" s="127"/>
      <c r="J53" s="127"/>
      <c r="K53" s="127"/>
      <c r="L53" s="127"/>
      <c r="M53" s="23"/>
      <c r="N53" s="2"/>
    </row>
    <row r="54" spans="1:16">
      <c r="A54" s="143"/>
      <c r="C54" s="142" t="s">
        <v>52</v>
      </c>
      <c r="D54" s="142"/>
      <c r="E54" s="2"/>
      <c r="F54" s="2"/>
      <c r="G54" s="2"/>
      <c r="H54" s="2"/>
      <c r="I54" s="2"/>
      <c r="J54" s="2"/>
      <c r="K54" s="2"/>
      <c r="L54" s="2"/>
      <c r="M54" s="23"/>
      <c r="N54" s="2"/>
    </row>
    <row r="55" spans="1:16">
      <c r="A55" s="143"/>
      <c r="C55" s="29"/>
      <c r="D55" s="29"/>
      <c r="E55" s="2"/>
      <c r="F55" s="2"/>
      <c r="G55" s="2"/>
      <c r="H55" s="2"/>
      <c r="I55" s="2"/>
      <c r="J55" s="2"/>
      <c r="K55" s="6"/>
      <c r="L55" s="2"/>
    </row>
    <row r="56" spans="1:16">
      <c r="A56" s="143"/>
      <c r="C56" s="29"/>
      <c r="D56" s="110" t="s">
        <v>63</v>
      </c>
      <c r="E56" s="2"/>
      <c r="F56" s="2"/>
      <c r="G56" s="2"/>
      <c r="H56" s="2"/>
      <c r="I56" s="2"/>
      <c r="J56" s="2"/>
      <c r="K56" s="6"/>
      <c r="L56" s="2"/>
    </row>
    <row r="57" spans="1:16">
      <c r="A57" s="143"/>
      <c r="C57" s="29"/>
      <c r="D57" s="29"/>
      <c r="E57" s="2"/>
      <c r="F57" s="2"/>
      <c r="G57" s="2"/>
      <c r="H57" s="2"/>
      <c r="I57" s="2"/>
      <c r="J57" s="2"/>
      <c r="K57" s="6"/>
      <c r="L57" s="2"/>
    </row>
    <row r="58" spans="1:16" ht="28.5">
      <c r="A58" s="143"/>
      <c r="C58" s="2"/>
      <c r="D58" s="2"/>
      <c r="E58" s="5" t="s">
        <v>27</v>
      </c>
      <c r="F58" s="5" t="s">
        <v>28</v>
      </c>
      <c r="G58" s="150" t="s">
        <v>64</v>
      </c>
      <c r="H58" s="151"/>
      <c r="I58" s="5" t="s">
        <v>65</v>
      </c>
      <c r="J58" s="5" t="s">
        <v>137</v>
      </c>
      <c r="K58" s="2"/>
      <c r="L58" s="2"/>
      <c r="M58" s="23"/>
      <c r="N58" s="2"/>
    </row>
    <row r="59" spans="1:16">
      <c r="A59" s="143"/>
      <c r="C59" s="2"/>
      <c r="D59" s="8" t="s">
        <v>53</v>
      </c>
      <c r="E59" s="9">
        <v>37</v>
      </c>
      <c r="F59" s="9">
        <v>37</v>
      </c>
      <c r="G59" s="148">
        <v>21</v>
      </c>
      <c r="H59" s="149"/>
      <c r="I59" s="9">
        <v>19</v>
      </c>
      <c r="J59" s="9">
        <v>0</v>
      </c>
      <c r="K59" s="2"/>
      <c r="L59" s="2"/>
      <c r="M59" s="23"/>
      <c r="N59" s="2"/>
    </row>
    <row r="60" spans="1:16">
      <c r="A60" s="143"/>
      <c r="C60" s="2"/>
      <c r="D60" s="6"/>
      <c r="E60" s="2"/>
      <c r="F60" s="2"/>
      <c r="G60" s="2"/>
      <c r="H60" s="2"/>
      <c r="I60" s="2"/>
      <c r="J60" s="2"/>
      <c r="K60" s="2"/>
      <c r="L60" s="2"/>
      <c r="M60" s="23"/>
      <c r="N60" s="2"/>
    </row>
    <row r="61" spans="1:16" ht="28.5">
      <c r="A61" s="143"/>
      <c r="C61" s="2"/>
      <c r="D61" s="2"/>
      <c r="E61" s="5" t="s">
        <v>27</v>
      </c>
      <c r="F61" s="5" t="s">
        <v>28</v>
      </c>
      <c r="G61" s="150" t="s">
        <v>64</v>
      </c>
      <c r="H61" s="151"/>
      <c r="I61" s="5" t="s">
        <v>65</v>
      </c>
      <c r="J61" s="5" t="s">
        <v>137</v>
      </c>
      <c r="K61" s="2"/>
      <c r="L61" s="2"/>
      <c r="M61" s="23"/>
      <c r="N61" s="2"/>
    </row>
    <row r="62" spans="1:16">
      <c r="A62" s="143"/>
      <c r="C62" s="141" t="s">
        <v>56</v>
      </c>
      <c r="D62" s="44" t="s">
        <v>57</v>
      </c>
      <c r="E62" s="64">
        <v>1.067559495013308</v>
      </c>
      <c r="F62" s="64">
        <v>9.2381563628399466</v>
      </c>
      <c r="G62" s="152">
        <v>1.5644974999999999</v>
      </c>
      <c r="H62" s="153"/>
      <c r="I62" s="64">
        <v>9.2102849999999989</v>
      </c>
      <c r="J62" s="64">
        <v>0</v>
      </c>
      <c r="K62" s="2"/>
      <c r="M62" s="23"/>
      <c r="N62" s="2"/>
    </row>
    <row r="63" spans="1:16">
      <c r="A63" s="143"/>
      <c r="C63" s="141"/>
      <c r="D63" s="45" t="s">
        <v>58</v>
      </c>
      <c r="E63" s="65">
        <v>0.72557871776707528</v>
      </c>
      <c r="F63" s="65">
        <v>7.811143578069899</v>
      </c>
      <c r="G63" s="154">
        <v>1.1133729999999999</v>
      </c>
      <c r="H63" s="155"/>
      <c r="I63" s="65">
        <v>8.0572739999999996</v>
      </c>
      <c r="J63" s="65">
        <v>0</v>
      </c>
      <c r="K63" s="2"/>
      <c r="M63" s="23"/>
      <c r="N63" s="2"/>
    </row>
    <row r="64" spans="1:16" s="32" customFormat="1" ht="18" customHeight="1">
      <c r="A64" s="143"/>
      <c r="C64" s="141"/>
      <c r="D64" s="46" t="s">
        <v>59</v>
      </c>
      <c r="E64" s="64">
        <v>1.2754012082658743</v>
      </c>
      <c r="F64" s="64">
        <v>11.77216537190564</v>
      </c>
      <c r="G64" s="152">
        <v>2.3834499999999998</v>
      </c>
      <c r="H64" s="153"/>
      <c r="I64" s="64">
        <v>11.058960000000001</v>
      </c>
      <c r="J64" s="64">
        <v>0</v>
      </c>
      <c r="K64" s="1"/>
      <c r="L64" s="1"/>
      <c r="M64" s="23"/>
      <c r="N64" s="2"/>
      <c r="O64" s="1"/>
      <c r="P64" s="1"/>
    </row>
    <row r="65" spans="1:14">
      <c r="A65" s="143"/>
      <c r="C65" s="141"/>
      <c r="D65" s="45" t="s">
        <v>60</v>
      </c>
      <c r="E65" s="65">
        <v>2.3146538376343146</v>
      </c>
      <c r="F65" s="65">
        <v>17.68132867065156</v>
      </c>
      <c r="G65" s="154">
        <v>2.8997839999999999</v>
      </c>
      <c r="H65" s="155"/>
      <c r="I65" s="65">
        <v>14.241878</v>
      </c>
      <c r="J65" s="65">
        <v>0</v>
      </c>
      <c r="K65" s="2"/>
      <c r="M65" s="23"/>
      <c r="N65" s="2"/>
    </row>
    <row r="66" spans="1:14">
      <c r="A66" s="143"/>
      <c r="C66" s="141"/>
      <c r="D66" s="44" t="s">
        <v>61</v>
      </c>
      <c r="E66" s="64">
        <v>1.8897408696771909</v>
      </c>
      <c r="F66" s="64">
        <v>14.630118516656413</v>
      </c>
      <c r="G66" s="152">
        <v>2.8024125</v>
      </c>
      <c r="H66" s="153"/>
      <c r="I66" s="64">
        <v>12.612919999999999</v>
      </c>
      <c r="J66" s="64">
        <v>0</v>
      </c>
      <c r="K66" s="2"/>
      <c r="M66" s="23"/>
      <c r="N66" s="2"/>
    </row>
    <row r="67" spans="1:14">
      <c r="A67" s="143"/>
      <c r="C67" s="2"/>
      <c r="D67" s="56" t="s">
        <v>66</v>
      </c>
      <c r="E67" s="75">
        <v>1.2917517409237869</v>
      </c>
      <c r="F67" s="75">
        <v>9.319828783660931</v>
      </c>
      <c r="G67" s="160">
        <v>2.0972995803046284</v>
      </c>
      <c r="H67" s="161"/>
      <c r="I67" s="75">
        <v>10.890848340616039</v>
      </c>
      <c r="J67" s="75">
        <v>0</v>
      </c>
      <c r="K67" s="2"/>
      <c r="L67" s="2"/>
      <c r="M67" s="23"/>
      <c r="N67" s="2"/>
    </row>
    <row r="68" spans="1:14">
      <c r="A68" s="143"/>
      <c r="C68" s="2"/>
      <c r="D68" s="6"/>
      <c r="E68" s="2"/>
      <c r="F68" s="2"/>
      <c r="G68" s="2"/>
      <c r="H68" s="2"/>
      <c r="I68" s="2"/>
      <c r="J68" s="2"/>
      <c r="K68" s="2"/>
      <c r="L68" s="2"/>
      <c r="M68" s="23"/>
      <c r="N68" s="2"/>
    </row>
    <row r="69" spans="1:14" ht="28.5">
      <c r="A69" s="143"/>
      <c r="C69" s="2"/>
      <c r="D69" s="2"/>
      <c r="E69" s="5" t="s">
        <v>27</v>
      </c>
      <c r="F69" s="5" t="s">
        <v>28</v>
      </c>
      <c r="G69" s="150" t="s">
        <v>64</v>
      </c>
      <c r="H69" s="151"/>
      <c r="I69" s="5" t="s">
        <v>65</v>
      </c>
      <c r="J69" s="5" t="s">
        <v>137</v>
      </c>
      <c r="K69" s="2"/>
      <c r="L69" s="2"/>
      <c r="M69" s="23"/>
      <c r="N69" s="2"/>
    </row>
    <row r="70" spans="1:14">
      <c r="A70" s="143"/>
      <c r="C70" s="140" t="s">
        <v>62</v>
      </c>
      <c r="D70" s="14" t="s">
        <v>57</v>
      </c>
      <c r="E70" s="68">
        <v>23.847606311456047</v>
      </c>
      <c r="F70" s="68">
        <v>230.31937918252515</v>
      </c>
      <c r="G70" s="158">
        <v>41.662500000000001</v>
      </c>
      <c r="H70" s="159"/>
      <c r="I70" s="68">
        <v>204.69</v>
      </c>
      <c r="J70" s="68">
        <v>134.96181998813094</v>
      </c>
      <c r="K70" s="2"/>
      <c r="L70" s="2"/>
      <c r="M70" s="23"/>
      <c r="N70" s="2"/>
    </row>
    <row r="71" spans="1:14">
      <c r="A71" s="143"/>
      <c r="C71" s="140"/>
      <c r="D71" s="16" t="s">
        <v>58</v>
      </c>
      <c r="E71" s="69">
        <v>18.934372439710753</v>
      </c>
      <c r="F71" s="69">
        <v>212.63732888060997</v>
      </c>
      <c r="G71" s="146">
        <v>34.371000000000002</v>
      </c>
      <c r="H71" s="147"/>
      <c r="I71" s="69">
        <v>190.54399999999998</v>
      </c>
      <c r="J71" s="69">
        <v>113.34905975234065</v>
      </c>
      <c r="K71" s="2"/>
      <c r="L71" s="2"/>
      <c r="M71" s="23"/>
      <c r="N71" s="2"/>
    </row>
    <row r="72" spans="1:14">
      <c r="A72" s="143"/>
      <c r="C72" s="140"/>
      <c r="D72" s="14" t="s">
        <v>59</v>
      </c>
      <c r="E72" s="68">
        <v>32.444279761130296</v>
      </c>
      <c r="F72" s="68">
        <v>270.50528440558548</v>
      </c>
      <c r="G72" s="158">
        <v>53.565660000000001</v>
      </c>
      <c r="H72" s="159"/>
      <c r="I72" s="68">
        <v>241.91</v>
      </c>
      <c r="J72" s="68">
        <v>165.50882806539278</v>
      </c>
      <c r="K72" s="2"/>
      <c r="L72" s="2"/>
      <c r="M72" s="23"/>
      <c r="N72" s="2"/>
    </row>
    <row r="73" spans="1:14">
      <c r="A73" s="143"/>
      <c r="C73" s="140"/>
      <c r="D73" s="16" t="s">
        <v>60</v>
      </c>
      <c r="E73" s="69">
        <v>56.064845209704139</v>
      </c>
      <c r="F73" s="69">
        <v>372.88626771815433</v>
      </c>
      <c r="G73" s="146">
        <v>66.611999999999995</v>
      </c>
      <c r="H73" s="147"/>
      <c r="I73" s="69">
        <v>338.27600000000001</v>
      </c>
      <c r="J73" s="69">
        <v>305.81620260836746</v>
      </c>
      <c r="K73" s="2"/>
      <c r="L73" s="2"/>
      <c r="M73" s="23"/>
      <c r="N73" s="2"/>
    </row>
    <row r="74" spans="1:14">
      <c r="A74" s="143"/>
      <c r="C74" s="140"/>
      <c r="D74" s="14" t="s">
        <v>61</v>
      </c>
      <c r="E74" s="68">
        <v>40.743658496200794</v>
      </c>
      <c r="F74" s="68">
        <v>311.35715816585849</v>
      </c>
      <c r="G74" s="158">
        <v>63.162499999999994</v>
      </c>
      <c r="H74" s="159"/>
      <c r="I74" s="68">
        <v>287.70499999999998</v>
      </c>
      <c r="J74" s="68">
        <v>223.43970046319725</v>
      </c>
      <c r="K74" s="2"/>
      <c r="L74" s="2"/>
      <c r="M74" s="23"/>
      <c r="N74" s="2"/>
    </row>
    <row r="75" spans="1:14">
      <c r="A75" s="143"/>
      <c r="C75" s="2"/>
      <c r="D75" s="55" t="s">
        <v>66</v>
      </c>
      <c r="E75" s="72">
        <v>35.605316125823222</v>
      </c>
      <c r="F75" s="72">
        <v>256.85697929674649</v>
      </c>
      <c r="G75" s="162">
        <v>50.009726078713527</v>
      </c>
      <c r="H75" s="163"/>
      <c r="I75" s="72">
        <v>250.04507033585176</v>
      </c>
      <c r="J75" s="72">
        <v>194.40236298435707</v>
      </c>
      <c r="K75" s="2"/>
      <c r="L75" s="2"/>
      <c r="M75" s="23"/>
      <c r="N75" s="2"/>
    </row>
    <row r="76" spans="1:14">
      <c r="A76" s="143"/>
      <c r="C76" s="2"/>
      <c r="D76" s="6"/>
      <c r="E76" s="2"/>
      <c r="F76" s="2"/>
      <c r="G76" s="2"/>
      <c r="H76" s="2"/>
      <c r="I76" s="2"/>
      <c r="J76" s="2"/>
      <c r="K76" s="2"/>
      <c r="L76" s="2"/>
      <c r="M76" s="23"/>
      <c r="N76" s="2"/>
    </row>
    <row r="77" spans="1:14">
      <c r="A77" s="143"/>
      <c r="C77" s="2"/>
      <c r="D77" s="6"/>
      <c r="E77" s="2"/>
      <c r="F77" s="2"/>
      <c r="G77" s="2"/>
      <c r="H77" s="2"/>
      <c r="I77" s="2"/>
      <c r="J77" s="2"/>
      <c r="K77" s="2"/>
      <c r="L77" s="2"/>
      <c r="M77" s="23"/>
      <c r="N77" s="2"/>
    </row>
    <row r="78" spans="1:14" ht="18">
      <c r="A78" s="143"/>
      <c r="C78" s="127" t="str">
        <f>D7</f>
        <v>Papiers et emballages hors verre - Produits par nature</v>
      </c>
      <c r="D78" s="127"/>
      <c r="E78" s="127"/>
      <c r="F78" s="127"/>
      <c r="G78" s="127"/>
      <c r="H78" s="127"/>
      <c r="I78" s="127"/>
      <c r="J78" s="127"/>
      <c r="K78" s="127"/>
      <c r="L78" s="127"/>
      <c r="M78" s="23"/>
      <c r="N78" s="2"/>
    </row>
    <row r="79" spans="1:14">
      <c r="A79" s="143"/>
      <c r="C79" s="142" t="s">
        <v>52</v>
      </c>
      <c r="D79" s="142"/>
      <c r="E79" s="2"/>
      <c r="F79" s="2"/>
      <c r="G79" s="2"/>
      <c r="H79" s="2"/>
      <c r="I79" s="2"/>
      <c r="J79" s="2"/>
      <c r="K79" s="2"/>
      <c r="L79" s="2"/>
      <c r="M79" s="23"/>
      <c r="N79" s="2"/>
    </row>
    <row r="80" spans="1:14">
      <c r="A80" s="143"/>
      <c r="C80" s="29"/>
      <c r="D80" s="29"/>
      <c r="E80" s="2"/>
      <c r="F80" s="2"/>
      <c r="G80" s="2"/>
      <c r="H80" s="2"/>
      <c r="I80" s="2"/>
      <c r="J80" s="2"/>
      <c r="K80" s="6"/>
      <c r="L80" s="2"/>
    </row>
    <row r="81" spans="1:14">
      <c r="A81" s="143"/>
      <c r="C81" s="29"/>
      <c r="D81" s="110" t="s">
        <v>63</v>
      </c>
      <c r="E81" s="2"/>
      <c r="F81" s="2"/>
      <c r="G81" s="2"/>
      <c r="H81" s="2"/>
      <c r="I81" s="2"/>
      <c r="J81" s="2"/>
      <c r="K81" s="6"/>
      <c r="L81" s="2"/>
    </row>
    <row r="82" spans="1:14">
      <c r="A82" s="143"/>
      <c r="C82" s="29"/>
      <c r="D82" s="29"/>
      <c r="E82" s="2"/>
      <c r="F82" s="2"/>
      <c r="G82" s="2"/>
      <c r="H82" s="2"/>
      <c r="I82" s="2"/>
      <c r="J82" s="2"/>
      <c r="K82" s="6"/>
      <c r="L82" s="2"/>
    </row>
    <row r="83" spans="1:14" ht="25.5">
      <c r="A83" s="143"/>
      <c r="C83" s="2"/>
      <c r="D83" s="2"/>
      <c r="E83" s="24" t="s">
        <v>67</v>
      </c>
      <c r="F83" s="24" t="s">
        <v>68</v>
      </c>
      <c r="G83" s="24" t="s">
        <v>69</v>
      </c>
      <c r="H83" s="2"/>
      <c r="I83" s="2"/>
      <c r="J83" s="2"/>
      <c r="K83" s="2"/>
      <c r="L83" s="2"/>
      <c r="M83" s="23"/>
      <c r="N83" s="2"/>
    </row>
    <row r="84" spans="1:14">
      <c r="A84" s="143"/>
      <c r="D84" s="8" t="s">
        <v>53</v>
      </c>
      <c r="E84" s="9">
        <v>19</v>
      </c>
      <c r="F84" s="9">
        <v>10</v>
      </c>
      <c r="G84" s="9">
        <v>21</v>
      </c>
      <c r="H84" s="2"/>
      <c r="I84" s="2"/>
      <c r="J84" s="2"/>
      <c r="K84" s="2"/>
      <c r="L84" s="2"/>
      <c r="M84" s="23"/>
      <c r="N84" s="2"/>
    </row>
    <row r="85" spans="1:14">
      <c r="A85" s="143"/>
      <c r="C85" s="2"/>
      <c r="D85" s="6"/>
      <c r="E85" s="2"/>
      <c r="F85" s="2"/>
      <c r="G85" s="2"/>
      <c r="H85" s="2"/>
      <c r="I85" s="2"/>
      <c r="J85" s="2"/>
      <c r="K85" s="2"/>
      <c r="L85" s="2"/>
      <c r="M85" s="23"/>
      <c r="N85" s="2"/>
    </row>
    <row r="86" spans="1:14" ht="25.5">
      <c r="A86" s="143"/>
      <c r="C86" s="2"/>
      <c r="D86" s="1"/>
      <c r="E86" s="24" t="s">
        <v>67</v>
      </c>
      <c r="F86" s="24" t="s">
        <v>68</v>
      </c>
      <c r="G86" s="24" t="s">
        <v>69</v>
      </c>
      <c r="H86" s="2"/>
      <c r="I86" s="2"/>
      <c r="J86" s="2"/>
      <c r="K86" s="2"/>
      <c r="L86" s="2"/>
      <c r="M86" s="23"/>
      <c r="N86" s="2"/>
    </row>
    <row r="87" spans="1:14">
      <c r="A87" s="143"/>
      <c r="C87" s="144" t="s">
        <v>56</v>
      </c>
      <c r="D87" s="44" t="s">
        <v>57</v>
      </c>
      <c r="E87" s="64">
        <v>1.9677374999999999</v>
      </c>
      <c r="F87" s="64">
        <v>1.5644974999999999</v>
      </c>
      <c r="G87" s="51">
        <v>5.8142821380407488E-2</v>
      </c>
      <c r="H87" s="2"/>
      <c r="I87" s="2"/>
      <c r="J87" s="2"/>
      <c r="K87" s="2"/>
      <c r="L87" s="2"/>
      <c r="M87" s="23"/>
      <c r="N87" s="2"/>
    </row>
    <row r="88" spans="1:14">
      <c r="A88" s="143"/>
      <c r="C88" s="144"/>
      <c r="D88" s="45" t="s">
        <v>58</v>
      </c>
      <c r="E88" s="65">
        <v>1.579777</v>
      </c>
      <c r="F88" s="65">
        <v>1.1133729999999999</v>
      </c>
      <c r="G88" s="52">
        <v>3.4150304911125737E-2</v>
      </c>
      <c r="H88" s="2"/>
      <c r="I88" s="2"/>
      <c r="J88" s="2"/>
      <c r="K88" s="2"/>
      <c r="L88" s="2"/>
      <c r="M88" s="23"/>
      <c r="N88" s="2"/>
    </row>
    <row r="89" spans="1:14" s="32" customFormat="1" ht="18" customHeight="1">
      <c r="A89" s="143"/>
      <c r="C89" s="144"/>
      <c r="D89" s="46" t="s">
        <v>59</v>
      </c>
      <c r="E89" s="64">
        <v>3.0321099999999999</v>
      </c>
      <c r="F89" s="64">
        <v>2.3834499999999998</v>
      </c>
      <c r="G89" s="51">
        <v>0.13835409316725467</v>
      </c>
      <c r="H89" s="2"/>
      <c r="I89" s="33"/>
      <c r="J89" s="2"/>
      <c r="K89" s="2"/>
      <c r="L89" s="2"/>
      <c r="M89" s="23"/>
      <c r="N89" s="2"/>
    </row>
    <row r="90" spans="1:14">
      <c r="A90" s="143"/>
      <c r="C90" s="144"/>
      <c r="D90" s="45" t="s">
        <v>60</v>
      </c>
      <c r="E90" s="65">
        <v>4.2037650000000006</v>
      </c>
      <c r="F90" s="65">
        <v>2.8997839999999999</v>
      </c>
      <c r="G90" s="52">
        <v>0.41608056113396708</v>
      </c>
      <c r="H90" s="2"/>
      <c r="I90" s="2"/>
      <c r="J90" s="2"/>
      <c r="K90" s="2"/>
      <c r="L90" s="2"/>
      <c r="M90" s="23"/>
      <c r="N90" s="2"/>
    </row>
    <row r="91" spans="1:14">
      <c r="A91" s="143"/>
      <c r="C91" s="144"/>
      <c r="D91" s="44" t="s">
        <v>61</v>
      </c>
      <c r="E91" s="64">
        <v>3.3378199999999998</v>
      </c>
      <c r="F91" s="64">
        <v>2.8024125</v>
      </c>
      <c r="G91" s="51">
        <v>0.2119151895584713</v>
      </c>
      <c r="H91" s="2"/>
      <c r="I91" s="2"/>
      <c r="J91" s="2"/>
      <c r="K91" s="2"/>
      <c r="L91" s="2"/>
      <c r="M91" s="23"/>
      <c r="N91" s="2"/>
    </row>
    <row r="92" spans="1:14">
      <c r="A92" s="143"/>
      <c r="C92" s="2"/>
      <c r="D92" s="56" t="s">
        <v>66</v>
      </c>
      <c r="E92" s="75">
        <v>2.4670803736305933</v>
      </c>
      <c r="F92" s="75">
        <v>6.9510212310768891</v>
      </c>
      <c r="G92" s="57">
        <v>5.382609350854798E-2</v>
      </c>
      <c r="H92" s="2"/>
      <c r="I92" s="2"/>
      <c r="J92" s="2"/>
      <c r="K92" s="2"/>
      <c r="L92" s="2"/>
      <c r="M92" s="23"/>
      <c r="N92" s="2"/>
    </row>
    <row r="93" spans="1:14">
      <c r="A93" s="143"/>
      <c r="C93" s="2"/>
      <c r="D93" s="6"/>
      <c r="E93" s="2"/>
      <c r="F93" s="2"/>
      <c r="G93" s="2"/>
      <c r="H93" s="2"/>
      <c r="I93" s="2"/>
      <c r="J93" s="2"/>
      <c r="K93" s="2"/>
      <c r="L93" s="2"/>
      <c r="M93" s="23"/>
      <c r="N93" s="2"/>
    </row>
    <row r="94" spans="1:14" ht="25.5">
      <c r="A94" s="143"/>
      <c r="C94" s="2"/>
      <c r="D94" s="2"/>
      <c r="E94" s="24" t="s">
        <v>67</v>
      </c>
      <c r="F94" s="24" t="s">
        <v>68</v>
      </c>
      <c r="G94" s="24" t="s">
        <v>69</v>
      </c>
      <c r="H94" s="2"/>
      <c r="I94" s="2"/>
      <c r="J94" s="2"/>
      <c r="K94" s="2"/>
      <c r="L94" s="2"/>
      <c r="M94" s="23"/>
      <c r="N94" s="2"/>
    </row>
    <row r="95" spans="1:14">
      <c r="A95" s="143"/>
      <c r="C95" s="140" t="s">
        <v>62</v>
      </c>
      <c r="D95" s="14" t="s">
        <v>57</v>
      </c>
      <c r="E95" s="68">
        <v>48.037500000000001</v>
      </c>
      <c r="F95" s="68">
        <v>145.6825</v>
      </c>
      <c r="G95" s="84">
        <v>1.1579658400077197</v>
      </c>
      <c r="H95" s="2"/>
      <c r="I95" s="2"/>
      <c r="J95" s="2"/>
      <c r="K95" s="2"/>
      <c r="L95" s="2"/>
      <c r="M95" s="23"/>
      <c r="N95" s="2"/>
    </row>
    <row r="96" spans="1:14">
      <c r="A96" s="143"/>
      <c r="C96" s="140"/>
      <c r="D96" s="16" t="s">
        <v>58</v>
      </c>
      <c r="E96" s="69">
        <v>41.143000000000001</v>
      </c>
      <c r="F96" s="69">
        <v>143.13200000000001</v>
      </c>
      <c r="G96" s="85">
        <v>0.92803017740721272</v>
      </c>
      <c r="H96" s="2"/>
      <c r="I96" s="2"/>
      <c r="J96" s="2"/>
      <c r="K96" s="2"/>
      <c r="L96" s="2"/>
      <c r="M96" s="23"/>
      <c r="N96" s="2"/>
    </row>
    <row r="97" spans="1:14">
      <c r="A97" s="143"/>
      <c r="C97" s="140"/>
      <c r="D97" s="14" t="s">
        <v>59</v>
      </c>
      <c r="E97" s="68">
        <v>54.814999999999998</v>
      </c>
      <c r="F97" s="68">
        <v>172.905</v>
      </c>
      <c r="G97" s="84">
        <v>2.3996003996003994</v>
      </c>
      <c r="H97" s="2"/>
      <c r="I97" s="2"/>
      <c r="J97" s="2"/>
      <c r="K97" s="2"/>
      <c r="L97" s="2"/>
      <c r="M97" s="23"/>
      <c r="N97" s="2"/>
    </row>
    <row r="98" spans="1:14">
      <c r="A98" s="143"/>
      <c r="C98" s="140"/>
      <c r="D98" s="16" t="s">
        <v>60</v>
      </c>
      <c r="E98" s="69">
        <v>81.398000000000025</v>
      </c>
      <c r="F98" s="69">
        <v>235.67400000000001</v>
      </c>
      <c r="G98" s="85">
        <v>8.4117136015176275</v>
      </c>
      <c r="H98" s="2"/>
      <c r="I98" s="2"/>
      <c r="J98" s="2"/>
      <c r="K98" s="2"/>
      <c r="L98" s="2"/>
      <c r="M98" s="23"/>
      <c r="N98" s="2"/>
    </row>
    <row r="99" spans="1:14">
      <c r="A99" s="143"/>
      <c r="C99" s="140"/>
      <c r="D99" s="14" t="s">
        <v>61</v>
      </c>
      <c r="E99" s="68">
        <v>72.699010000000001</v>
      </c>
      <c r="F99" s="68">
        <v>216.97</v>
      </c>
      <c r="G99" s="84">
        <v>3.8833772797187431</v>
      </c>
      <c r="H99" s="2"/>
      <c r="I99" s="2"/>
      <c r="J99" s="2"/>
      <c r="K99" s="2"/>
      <c r="L99" s="2"/>
      <c r="M99" s="23"/>
      <c r="N99" s="2"/>
    </row>
    <row r="100" spans="1:14">
      <c r="A100" s="143"/>
      <c r="C100" s="2"/>
      <c r="D100" s="55" t="s">
        <v>66</v>
      </c>
      <c r="E100" s="72">
        <v>57.096726813615199</v>
      </c>
      <c r="F100" s="72">
        <v>169.42774831389954</v>
      </c>
      <c r="G100" s="86">
        <v>1.298569776771789</v>
      </c>
      <c r="H100" s="2"/>
      <c r="I100" s="2"/>
      <c r="J100" s="2"/>
      <c r="K100" s="2"/>
      <c r="L100" s="2"/>
      <c r="M100" s="23"/>
      <c r="N100" s="2"/>
    </row>
    <row r="101" spans="1:14">
      <c r="A101" s="143"/>
      <c r="C101" s="2"/>
      <c r="D101" s="6"/>
      <c r="E101" s="2"/>
      <c r="F101" s="2"/>
      <c r="G101" s="2"/>
      <c r="H101" s="2"/>
      <c r="I101" s="2"/>
      <c r="J101" s="2"/>
      <c r="K101" s="2"/>
      <c r="L101" s="2"/>
      <c r="M101" s="23"/>
      <c r="N101" s="2"/>
    </row>
    <row r="102" spans="1:14">
      <c r="A102" s="143"/>
      <c r="C102" s="2"/>
      <c r="D102" s="6"/>
      <c r="E102" s="2"/>
      <c r="F102" s="2"/>
      <c r="G102" s="2"/>
      <c r="H102" s="2"/>
      <c r="I102" s="2"/>
      <c r="J102" s="2"/>
      <c r="K102" s="2"/>
      <c r="L102" s="2"/>
      <c r="M102" s="23"/>
      <c r="N102" s="2"/>
    </row>
    <row r="103" spans="1:14" ht="18" hidden="1">
      <c r="A103" s="143"/>
      <c r="C103" s="127" t="str">
        <f>D8</f>
        <v>Papiers et emballages hors verre - Taux de couverture des dépenses par les produits</v>
      </c>
      <c r="D103" s="127"/>
      <c r="E103" s="127"/>
      <c r="F103" s="127"/>
      <c r="G103" s="127"/>
      <c r="H103" s="127"/>
      <c r="I103" s="127"/>
      <c r="J103" s="127"/>
      <c r="K103" s="127"/>
      <c r="L103" s="127"/>
      <c r="M103" s="23"/>
      <c r="N103" s="2"/>
    </row>
    <row r="104" spans="1:14" hidden="1">
      <c r="A104" s="143"/>
      <c r="C104" s="142" t="s">
        <v>52</v>
      </c>
      <c r="D104" s="142"/>
      <c r="E104" s="2"/>
      <c r="F104" s="2"/>
      <c r="G104" s="2"/>
      <c r="H104" s="2"/>
      <c r="I104" s="2"/>
      <c r="J104" s="2"/>
      <c r="K104" s="2"/>
      <c r="L104" s="2"/>
      <c r="M104" s="23"/>
      <c r="N104" s="2"/>
    </row>
    <row r="105" spans="1:14" ht="38.25" hidden="1">
      <c r="A105" s="143"/>
      <c r="C105" s="2"/>
      <c r="D105" s="2"/>
      <c r="E105" s="24" t="s">
        <v>108</v>
      </c>
      <c r="F105" s="2"/>
      <c r="G105" s="2"/>
      <c r="H105" s="2"/>
      <c r="I105" s="2"/>
      <c r="J105" s="2"/>
      <c r="K105" s="2"/>
      <c r="L105" s="2"/>
      <c r="M105" s="23"/>
      <c r="N105" s="2"/>
    </row>
    <row r="106" spans="1:14" hidden="1">
      <c r="A106" s="143"/>
      <c r="C106" s="145"/>
      <c r="D106" s="25" t="s">
        <v>57</v>
      </c>
      <c r="E106" s="26"/>
      <c r="F106" s="2"/>
      <c r="G106" s="2"/>
      <c r="H106" s="2"/>
      <c r="I106" s="2"/>
      <c r="J106" s="2"/>
      <c r="K106" s="2"/>
      <c r="L106" s="2"/>
      <c r="M106" s="23"/>
      <c r="N106" s="2"/>
    </row>
    <row r="107" spans="1:14" hidden="1">
      <c r="A107" s="143"/>
      <c r="C107" s="145"/>
      <c r="D107" s="27" t="s">
        <v>58</v>
      </c>
      <c r="E107" s="28"/>
      <c r="F107" s="2"/>
      <c r="G107" s="2"/>
      <c r="H107" s="2"/>
      <c r="I107" s="2"/>
      <c r="J107" s="2"/>
      <c r="K107" s="2"/>
      <c r="L107" s="2"/>
      <c r="M107" s="23"/>
      <c r="N107" s="2"/>
    </row>
    <row r="108" spans="1:14" hidden="1">
      <c r="A108" s="143"/>
      <c r="C108" s="145"/>
      <c r="D108" s="25" t="s">
        <v>59</v>
      </c>
      <c r="E108" s="26"/>
      <c r="F108" s="2"/>
      <c r="G108" s="2"/>
      <c r="H108" s="2"/>
      <c r="I108" s="2"/>
      <c r="J108" s="2"/>
      <c r="K108" s="2"/>
      <c r="L108" s="2"/>
      <c r="M108" s="23"/>
      <c r="N108" s="2"/>
    </row>
    <row r="109" spans="1:14" hidden="1">
      <c r="A109" s="143"/>
      <c r="C109" s="145"/>
      <c r="D109" s="27" t="s">
        <v>60</v>
      </c>
      <c r="E109" s="28"/>
      <c r="F109" s="2"/>
      <c r="G109" s="2"/>
      <c r="H109" s="2"/>
      <c r="I109" s="2"/>
      <c r="J109" s="2"/>
      <c r="K109" s="2"/>
      <c r="L109" s="2"/>
      <c r="M109" s="23"/>
      <c r="N109" s="2"/>
    </row>
    <row r="110" spans="1:14" hidden="1">
      <c r="A110" s="143"/>
      <c r="C110" s="145"/>
      <c r="D110" s="25" t="s">
        <v>61</v>
      </c>
      <c r="E110" s="26"/>
      <c r="F110" s="2"/>
      <c r="G110" s="2"/>
      <c r="H110" s="2"/>
      <c r="I110" s="2"/>
      <c r="J110" s="2"/>
      <c r="K110" s="2"/>
      <c r="L110" s="2"/>
      <c r="M110" s="23"/>
      <c r="N110" s="2"/>
    </row>
    <row r="111" spans="1:14" hidden="1">
      <c r="A111" s="143"/>
      <c r="C111" s="2"/>
      <c r="D111" s="18"/>
      <c r="E111" s="19"/>
      <c r="F111" s="2"/>
      <c r="G111" s="2"/>
      <c r="H111" s="2"/>
      <c r="I111" s="19"/>
      <c r="J111" s="2"/>
      <c r="K111" s="2"/>
      <c r="L111" s="2"/>
      <c r="M111" s="23"/>
      <c r="N111" s="2"/>
    </row>
    <row r="112" spans="1:14" hidden="1">
      <c r="A112" s="4"/>
      <c r="C112" s="2"/>
      <c r="D112" s="6"/>
      <c r="E112" s="2"/>
      <c r="F112" s="2"/>
      <c r="G112" s="2"/>
      <c r="H112" s="2"/>
      <c r="I112" s="2"/>
      <c r="J112" s="2"/>
      <c r="K112" s="2"/>
      <c r="L112" s="2"/>
      <c r="M112" s="23"/>
      <c r="N112" s="2"/>
    </row>
    <row r="113" spans="1:16" ht="18" hidden="1">
      <c r="A113" s="143"/>
      <c r="C113" s="127" t="str">
        <f>D9</f>
        <v>Papiers et emballages hors verre - Évolution du coût aidé HT</v>
      </c>
      <c r="D113" s="127"/>
      <c r="E113" s="127"/>
      <c r="F113" s="127"/>
      <c r="G113" s="127"/>
      <c r="H113" s="127"/>
      <c r="I113" s="127"/>
      <c r="J113" s="127"/>
      <c r="K113" s="127"/>
      <c r="L113" s="127"/>
      <c r="M113" s="23"/>
      <c r="N113" s="2"/>
    </row>
    <row r="114" spans="1:16" hidden="1">
      <c r="A114" s="143"/>
      <c r="C114" s="142" t="s">
        <v>52</v>
      </c>
      <c r="D114" s="142"/>
      <c r="E114" s="2"/>
      <c r="F114" s="2"/>
      <c r="G114" s="2"/>
      <c r="H114" s="2"/>
      <c r="I114" s="2"/>
      <c r="J114" s="2"/>
      <c r="K114" s="2"/>
      <c r="L114" s="2"/>
      <c r="M114" s="23"/>
      <c r="N114" s="2"/>
    </row>
    <row r="115" spans="1:16" hidden="1">
      <c r="A115" s="143"/>
      <c r="C115" s="2"/>
      <c r="D115" s="2"/>
      <c r="E115" s="5">
        <v>2012</v>
      </c>
      <c r="F115" s="5">
        <v>2015</v>
      </c>
      <c r="G115" s="5">
        <v>2019</v>
      </c>
      <c r="H115" s="101"/>
      <c r="I115" s="2"/>
      <c r="J115" s="2"/>
      <c r="K115" s="2"/>
      <c r="L115" s="2"/>
      <c r="M115" s="23"/>
      <c r="N115" s="2"/>
    </row>
    <row r="116" spans="1:16" hidden="1">
      <c r="A116" s="143"/>
      <c r="C116" s="2"/>
      <c r="D116" s="8" t="s">
        <v>53</v>
      </c>
      <c r="E116" s="34"/>
      <c r="F116" s="34"/>
      <c r="G116" s="34"/>
      <c r="H116" s="102"/>
      <c r="I116" s="2"/>
      <c r="J116" s="2"/>
      <c r="K116" s="2"/>
      <c r="L116" s="2"/>
      <c r="M116" s="23"/>
      <c r="N116" s="2"/>
    </row>
    <row r="117" spans="1:16" hidden="1">
      <c r="A117" s="143"/>
      <c r="C117" s="2"/>
      <c r="D117" s="6"/>
      <c r="E117" s="2"/>
      <c r="F117" s="2"/>
      <c r="G117" s="2"/>
      <c r="H117" s="2"/>
      <c r="I117" s="2"/>
      <c r="J117" s="2"/>
      <c r="K117" s="2"/>
      <c r="L117" s="2"/>
      <c r="M117" s="23"/>
      <c r="N117" s="2"/>
    </row>
    <row r="118" spans="1:16" hidden="1">
      <c r="A118" s="143"/>
      <c r="C118" s="2"/>
      <c r="D118" s="2"/>
      <c r="E118" s="5">
        <v>2010</v>
      </c>
      <c r="F118" s="5">
        <v>2012</v>
      </c>
      <c r="G118" s="5">
        <v>2014</v>
      </c>
      <c r="H118" s="101"/>
      <c r="I118" s="2"/>
      <c r="J118" s="2"/>
      <c r="K118" s="2"/>
      <c r="L118" s="2"/>
      <c r="M118" s="23"/>
      <c r="N118" s="2"/>
    </row>
    <row r="119" spans="1:16" ht="15" hidden="1" customHeight="1">
      <c r="A119" s="143"/>
      <c r="C119" s="141" t="s">
        <v>56</v>
      </c>
      <c r="D119" s="45" t="s">
        <v>57</v>
      </c>
      <c r="E119" s="12"/>
      <c r="F119" s="12"/>
      <c r="G119" s="12"/>
      <c r="H119" s="103"/>
      <c r="I119" s="2"/>
      <c r="J119" s="2"/>
      <c r="K119" s="35"/>
      <c r="L119" s="2"/>
      <c r="M119" s="23"/>
      <c r="N119" s="2"/>
    </row>
    <row r="120" spans="1:16" hidden="1">
      <c r="A120" s="143"/>
      <c r="C120" s="141"/>
      <c r="D120" s="44" t="s">
        <v>58</v>
      </c>
      <c r="E120" s="20"/>
      <c r="F120" s="20"/>
      <c r="G120" s="20"/>
      <c r="H120" s="104"/>
      <c r="I120" s="2"/>
      <c r="J120" s="2"/>
      <c r="K120" s="35"/>
      <c r="L120" s="2"/>
      <c r="M120" s="23"/>
      <c r="N120" s="2"/>
    </row>
    <row r="121" spans="1:16" s="32" customFormat="1" ht="17.45" hidden="1" customHeight="1">
      <c r="A121" s="143"/>
      <c r="C121" s="141"/>
      <c r="D121" s="47" t="s">
        <v>59</v>
      </c>
      <c r="E121" s="12"/>
      <c r="F121" s="12"/>
      <c r="G121" s="12"/>
      <c r="H121" s="103"/>
      <c r="I121" s="2"/>
      <c r="J121" s="2"/>
      <c r="K121" s="36"/>
      <c r="L121" s="2"/>
      <c r="M121" s="23"/>
      <c r="N121" s="2"/>
      <c r="O121" s="1"/>
      <c r="P121" s="1"/>
    </row>
    <row r="122" spans="1:16" hidden="1">
      <c r="A122" s="143"/>
      <c r="C122" s="141"/>
      <c r="D122" s="44" t="s">
        <v>60</v>
      </c>
      <c r="E122" s="20"/>
      <c r="F122" s="20"/>
      <c r="G122" s="20"/>
      <c r="H122" s="104"/>
      <c r="I122" s="2"/>
      <c r="J122" s="2"/>
      <c r="K122" s="35"/>
      <c r="L122" s="2"/>
      <c r="M122" s="23"/>
      <c r="N122" s="2"/>
    </row>
    <row r="123" spans="1:16" hidden="1">
      <c r="A123" s="143"/>
      <c r="C123" s="141"/>
      <c r="D123" s="45" t="s">
        <v>61</v>
      </c>
      <c r="E123" s="21"/>
      <c r="F123" s="21"/>
      <c r="G123" s="21"/>
      <c r="H123" s="105"/>
      <c r="I123" s="2"/>
      <c r="J123" s="2"/>
      <c r="K123" s="35"/>
      <c r="L123" s="2"/>
      <c r="M123" s="23"/>
      <c r="N123" s="2"/>
    </row>
    <row r="124" spans="1:16" hidden="1">
      <c r="A124" s="143"/>
      <c r="C124" s="2"/>
      <c r="D124" s="6"/>
      <c r="E124" s="2"/>
      <c r="F124" s="2"/>
      <c r="G124" s="2"/>
      <c r="H124" s="2"/>
      <c r="I124" s="2"/>
      <c r="J124" s="2"/>
      <c r="K124" s="2"/>
      <c r="L124" s="2"/>
      <c r="M124" s="23"/>
      <c r="N124" s="2"/>
    </row>
    <row r="125" spans="1:16" hidden="1">
      <c r="A125" s="143"/>
      <c r="C125" s="2"/>
      <c r="D125" s="2"/>
      <c r="E125" s="5">
        <v>2010</v>
      </c>
      <c r="F125" s="5">
        <v>2012</v>
      </c>
      <c r="G125" s="5">
        <v>2014</v>
      </c>
      <c r="H125" s="101"/>
      <c r="I125" s="2"/>
      <c r="J125" s="2"/>
      <c r="K125" s="2"/>
      <c r="L125" s="2"/>
      <c r="M125" s="23"/>
      <c r="N125" s="2"/>
    </row>
    <row r="126" spans="1:16" ht="15" hidden="1" customHeight="1">
      <c r="A126" s="143"/>
      <c r="C126" s="140" t="s">
        <v>62</v>
      </c>
      <c r="D126" s="16" t="s">
        <v>57</v>
      </c>
      <c r="E126" s="17"/>
      <c r="F126" s="17"/>
      <c r="G126" s="17"/>
      <c r="H126" s="106"/>
      <c r="I126" s="2"/>
      <c r="J126" s="2"/>
      <c r="K126" s="2"/>
      <c r="L126" s="2"/>
      <c r="M126" s="23"/>
      <c r="N126" s="2"/>
    </row>
    <row r="127" spans="1:16" hidden="1">
      <c r="A127" s="143"/>
      <c r="C127" s="140"/>
      <c r="D127" s="14" t="s">
        <v>58</v>
      </c>
      <c r="E127" s="30"/>
      <c r="F127" s="30"/>
      <c r="G127" s="30"/>
      <c r="H127" s="107"/>
      <c r="I127" s="2"/>
      <c r="J127" s="2"/>
      <c r="K127" s="2"/>
      <c r="L127" s="2"/>
      <c r="M127" s="23"/>
      <c r="N127" s="2"/>
    </row>
    <row r="128" spans="1:16" hidden="1">
      <c r="A128" s="143"/>
      <c r="C128" s="140"/>
      <c r="D128" s="16" t="s">
        <v>59</v>
      </c>
      <c r="E128" s="17"/>
      <c r="F128" s="17"/>
      <c r="G128" s="17"/>
      <c r="H128" s="106"/>
      <c r="I128" s="2"/>
      <c r="J128" s="2"/>
      <c r="K128" s="2"/>
      <c r="L128" s="2"/>
      <c r="M128" s="23"/>
      <c r="N128" s="2"/>
    </row>
    <row r="129" spans="1:14" hidden="1">
      <c r="A129" s="143"/>
      <c r="C129" s="140"/>
      <c r="D129" s="14" t="s">
        <v>60</v>
      </c>
      <c r="E129" s="30"/>
      <c r="F129" s="30"/>
      <c r="G129" s="30"/>
      <c r="H129" s="107"/>
      <c r="I129" s="2"/>
      <c r="J129" s="2"/>
      <c r="K129" s="2"/>
      <c r="L129" s="2"/>
      <c r="M129" s="23"/>
      <c r="N129" s="2"/>
    </row>
    <row r="130" spans="1:14" hidden="1">
      <c r="A130" s="143"/>
      <c r="C130" s="140"/>
      <c r="D130" s="16" t="s">
        <v>61</v>
      </c>
      <c r="E130" s="31"/>
      <c r="F130" s="31"/>
      <c r="G130" s="31"/>
      <c r="H130" s="108"/>
      <c r="I130" s="2"/>
      <c r="J130" s="2"/>
      <c r="K130" s="2"/>
      <c r="L130" s="2"/>
      <c r="M130" s="23"/>
      <c r="N130" s="2"/>
    </row>
    <row r="131" spans="1:14" hidden="1">
      <c r="A131" s="143"/>
      <c r="C131" s="2"/>
      <c r="D131" s="6"/>
      <c r="E131" s="2"/>
      <c r="F131" s="2"/>
      <c r="G131" s="2"/>
      <c r="H131" s="2"/>
      <c r="I131" s="2"/>
      <c r="J131" s="2"/>
      <c r="K131" s="2"/>
      <c r="L131" s="2"/>
      <c r="M131" s="23"/>
      <c r="N131" s="2"/>
    </row>
    <row r="132" spans="1:14" hidden="1">
      <c r="A132" s="143"/>
      <c r="C132" s="2"/>
      <c r="D132" s="6"/>
      <c r="E132" s="2"/>
      <c r="F132" s="2"/>
      <c r="G132" s="2"/>
      <c r="H132" s="2"/>
      <c r="I132" s="2"/>
      <c r="J132" s="2"/>
      <c r="K132" s="2"/>
      <c r="L132" s="2"/>
      <c r="M132" s="23"/>
      <c r="N132" s="2"/>
    </row>
    <row r="133" spans="1:14" ht="18">
      <c r="A133" s="143"/>
      <c r="C133" s="127" t="str">
        <f>D10</f>
        <v>Papiers et emballages hors verre - Coût aidé HT et typologie d'habitat</v>
      </c>
      <c r="D133" s="127"/>
      <c r="E133" s="127"/>
      <c r="F133" s="127"/>
      <c r="G133" s="127"/>
      <c r="H133" s="127"/>
      <c r="I133" s="127"/>
      <c r="J133" s="127"/>
      <c r="K133" s="127"/>
      <c r="L133" s="127"/>
      <c r="M133" s="23"/>
      <c r="N133" s="2"/>
    </row>
    <row r="134" spans="1:14">
      <c r="A134" s="143"/>
      <c r="C134" s="142" t="s">
        <v>52</v>
      </c>
      <c r="D134" s="142"/>
      <c r="E134" s="2"/>
      <c r="F134" s="2"/>
      <c r="G134" s="2"/>
      <c r="H134" s="2"/>
      <c r="I134" s="2"/>
      <c r="J134" s="2"/>
      <c r="K134" s="2"/>
      <c r="L134" s="2"/>
      <c r="M134" s="23"/>
      <c r="N134" s="2"/>
    </row>
    <row r="135" spans="1:14">
      <c r="A135" s="143"/>
      <c r="C135" s="29"/>
      <c r="D135" s="29"/>
      <c r="E135" s="2"/>
      <c r="F135" s="2"/>
      <c r="G135" s="2"/>
      <c r="H135" s="2"/>
      <c r="I135" s="2"/>
      <c r="J135" s="2"/>
      <c r="K135" s="6"/>
      <c r="L135" s="2"/>
    </row>
    <row r="136" spans="1:14">
      <c r="A136" s="143"/>
      <c r="C136" s="29"/>
      <c r="D136" s="110" t="s">
        <v>16</v>
      </c>
      <c r="E136" s="2"/>
      <c r="F136" s="2"/>
      <c r="G136" s="2"/>
      <c r="H136" s="2"/>
      <c r="I136" s="2"/>
      <c r="J136" s="2"/>
      <c r="K136" s="6"/>
      <c r="L136" s="2"/>
    </row>
    <row r="137" spans="1:14">
      <c r="A137" s="143"/>
      <c r="C137" s="29"/>
      <c r="D137" s="29"/>
      <c r="E137" s="2"/>
      <c r="F137" s="2"/>
      <c r="G137" s="2"/>
      <c r="H137" s="2"/>
      <c r="I137" s="2"/>
      <c r="J137" s="2"/>
      <c r="K137" s="6"/>
      <c r="L137" s="2"/>
    </row>
    <row r="138" spans="1:14">
      <c r="A138" s="143"/>
      <c r="C138" s="2"/>
      <c r="D138" s="2"/>
      <c r="E138" s="5" t="s">
        <v>70</v>
      </c>
      <c r="F138" s="5" t="s">
        <v>71</v>
      </c>
      <c r="G138" s="150" t="s">
        <v>72</v>
      </c>
      <c r="H138" s="151"/>
      <c r="I138" s="5" t="s">
        <v>73</v>
      </c>
      <c r="K138" s="2"/>
      <c r="L138" s="2"/>
      <c r="M138" s="23"/>
      <c r="N138" s="2"/>
    </row>
    <row r="139" spans="1:14">
      <c r="A139" s="143"/>
      <c r="C139" s="2"/>
      <c r="D139" s="8" t="s">
        <v>53</v>
      </c>
      <c r="E139" s="9">
        <v>8</v>
      </c>
      <c r="F139" s="9">
        <v>3</v>
      </c>
      <c r="G139" s="148">
        <v>13</v>
      </c>
      <c r="H139" s="149">
        <v>11</v>
      </c>
      <c r="I139" s="9">
        <v>12</v>
      </c>
      <c r="K139" s="2"/>
      <c r="L139" s="2"/>
      <c r="M139" s="23"/>
      <c r="N139" s="2"/>
    </row>
    <row r="140" spans="1:14">
      <c r="A140" s="143"/>
      <c r="C140" s="2"/>
      <c r="D140" s="8" t="s">
        <v>74</v>
      </c>
      <c r="E140" s="11">
        <v>45.197110665973923</v>
      </c>
      <c r="F140" s="11">
        <v>56.033185026594857</v>
      </c>
      <c r="G140" s="156">
        <v>43.80142153560007</v>
      </c>
      <c r="H140" s="157">
        <v>35.909856781802866</v>
      </c>
      <c r="I140" s="11">
        <v>36.161404812956391</v>
      </c>
      <c r="K140" s="2"/>
      <c r="M140" s="23"/>
      <c r="N140" s="2"/>
    </row>
    <row r="141" spans="1:14">
      <c r="A141" s="143"/>
      <c r="C141" s="2"/>
      <c r="D141" s="6"/>
      <c r="E141" s="2"/>
      <c r="F141" s="2"/>
      <c r="G141" s="2"/>
      <c r="H141" s="2"/>
      <c r="I141" s="2"/>
      <c r="K141" s="2"/>
      <c r="L141" s="2"/>
      <c r="M141" s="23"/>
      <c r="N141" s="2"/>
    </row>
    <row r="142" spans="1:14">
      <c r="A142" s="143"/>
      <c r="C142" s="2"/>
      <c r="D142" s="2"/>
      <c r="E142" s="5" t="s">
        <v>70</v>
      </c>
      <c r="F142" s="5" t="s">
        <v>71</v>
      </c>
      <c r="G142" s="150" t="s">
        <v>72</v>
      </c>
      <c r="H142" s="151"/>
      <c r="I142" s="5" t="s">
        <v>73</v>
      </c>
      <c r="K142" s="2"/>
      <c r="L142" s="2"/>
      <c r="M142" s="23"/>
      <c r="N142" s="2"/>
    </row>
    <row r="143" spans="1:14">
      <c r="A143" s="143"/>
      <c r="C143" s="141" t="s">
        <v>56</v>
      </c>
      <c r="D143" s="44" t="s">
        <v>57</v>
      </c>
      <c r="E143" s="64">
        <v>8.6048249999999999</v>
      </c>
      <c r="F143" s="64">
        <v>15.07755</v>
      </c>
      <c r="G143" s="152">
        <v>13.435499999999999</v>
      </c>
      <c r="H143" s="153">
        <v>9.1231249999999999</v>
      </c>
      <c r="I143" s="64">
        <v>11.64015</v>
      </c>
      <c r="K143" s="2"/>
      <c r="L143" s="2"/>
      <c r="M143" s="23"/>
      <c r="N143" s="2"/>
    </row>
    <row r="144" spans="1:14">
      <c r="A144" s="143"/>
      <c r="C144" s="141"/>
      <c r="D144" s="45" t="s">
        <v>58</v>
      </c>
      <c r="E144" s="65">
        <v>0</v>
      </c>
      <c r="F144" s="65">
        <v>11.799659999999999</v>
      </c>
      <c r="G144" s="154">
        <v>10.981479999999999</v>
      </c>
      <c r="H144" s="155">
        <v>8.1695399999999996</v>
      </c>
      <c r="I144" s="65">
        <v>9.5999700000000008</v>
      </c>
      <c r="K144" s="2"/>
      <c r="L144" s="2"/>
      <c r="M144" s="23"/>
      <c r="N144" s="2"/>
    </row>
    <row r="145" spans="1:16" s="32" customFormat="1" ht="16.899999999999999" customHeight="1">
      <c r="A145" s="143"/>
      <c r="C145" s="141"/>
      <c r="D145" s="46" t="s">
        <v>59</v>
      </c>
      <c r="E145" s="64">
        <v>15.13025</v>
      </c>
      <c r="F145" s="64">
        <v>20.540700000000001</v>
      </c>
      <c r="G145" s="152">
        <v>16.327300000000001</v>
      </c>
      <c r="H145" s="153">
        <v>11.2714</v>
      </c>
      <c r="I145" s="64">
        <v>13.842700000000001</v>
      </c>
      <c r="K145" s="33"/>
      <c r="L145" s="2"/>
      <c r="M145" s="23"/>
      <c r="N145" s="2"/>
      <c r="O145" s="1"/>
      <c r="P145" s="1"/>
    </row>
    <row r="146" spans="1:16">
      <c r="A146" s="143"/>
      <c r="C146" s="141"/>
      <c r="D146" s="45" t="s">
        <v>60</v>
      </c>
      <c r="E146" s="65">
        <v>18.641670000000001</v>
      </c>
      <c r="F146" s="65">
        <v>22.371020000000001</v>
      </c>
      <c r="G146" s="154">
        <v>21.752060000000004</v>
      </c>
      <c r="H146" s="155">
        <v>14.624270000000001</v>
      </c>
      <c r="I146" s="65">
        <v>21.236210000000003</v>
      </c>
      <c r="K146" s="2"/>
      <c r="L146" s="2"/>
      <c r="M146" s="23"/>
      <c r="N146" s="2"/>
    </row>
    <row r="147" spans="1:16">
      <c r="A147" s="143"/>
      <c r="C147" s="141"/>
      <c r="D147" s="44" t="s">
        <v>61</v>
      </c>
      <c r="E147" s="64">
        <v>18.457124999999998</v>
      </c>
      <c r="F147" s="64">
        <v>21.684650000000001</v>
      </c>
      <c r="G147" s="152">
        <v>19.084700000000002</v>
      </c>
      <c r="H147" s="153">
        <v>13.68975</v>
      </c>
      <c r="I147" s="64">
        <v>16.806950000000001</v>
      </c>
      <c r="K147" s="2"/>
      <c r="L147" s="2"/>
      <c r="M147" s="23"/>
      <c r="N147" s="2"/>
    </row>
    <row r="148" spans="1:16">
      <c r="A148" s="143"/>
      <c r="C148" s="2"/>
      <c r="D148" s="6"/>
      <c r="E148" s="2"/>
      <c r="F148" s="2"/>
      <c r="G148" s="2"/>
      <c r="H148" s="2"/>
      <c r="I148" s="2"/>
      <c r="K148" s="2"/>
      <c r="L148" s="2"/>
      <c r="M148" s="23"/>
      <c r="N148" s="2"/>
    </row>
    <row r="149" spans="1:16">
      <c r="A149" s="143"/>
      <c r="C149" s="2"/>
      <c r="D149" s="2"/>
      <c r="E149" s="5" t="s">
        <v>70</v>
      </c>
      <c r="F149" s="5" t="s">
        <v>71</v>
      </c>
      <c r="G149" s="150" t="s">
        <v>72</v>
      </c>
      <c r="H149" s="151"/>
      <c r="I149" s="5" t="s">
        <v>73</v>
      </c>
      <c r="K149" s="2"/>
      <c r="L149" s="2"/>
      <c r="M149" s="23"/>
      <c r="N149" s="2"/>
    </row>
    <row r="150" spans="1:16">
      <c r="A150" s="143"/>
      <c r="C150" s="140" t="s">
        <v>62</v>
      </c>
      <c r="D150" s="14" t="s">
        <v>57</v>
      </c>
      <c r="E150" s="68">
        <v>138.59715</v>
      </c>
      <c r="F150" s="68">
        <v>275.47755000000001</v>
      </c>
      <c r="G150" s="158">
        <v>306.73700000000002</v>
      </c>
      <c r="H150" s="159">
        <v>279.742975</v>
      </c>
      <c r="I150" s="68">
        <v>339.58794999999998</v>
      </c>
      <c r="K150" s="2"/>
      <c r="L150" s="2"/>
      <c r="M150" s="23"/>
      <c r="N150" s="2"/>
    </row>
    <row r="151" spans="1:16">
      <c r="A151" s="143"/>
      <c r="C151" s="140"/>
      <c r="D151" s="16" t="s">
        <v>58</v>
      </c>
      <c r="E151" s="69">
        <v>0</v>
      </c>
      <c r="F151" s="69">
        <v>245.85929999999999</v>
      </c>
      <c r="G151" s="146">
        <v>278.95788000000005</v>
      </c>
      <c r="H151" s="147">
        <v>250.41677999999996</v>
      </c>
      <c r="I151" s="69">
        <v>323.58744999999999</v>
      </c>
      <c r="K151" s="2"/>
      <c r="L151" s="2"/>
      <c r="M151" s="23"/>
      <c r="N151" s="2"/>
    </row>
    <row r="152" spans="1:16">
      <c r="A152" s="143"/>
      <c r="C152" s="140"/>
      <c r="D152" s="14" t="s">
        <v>59</v>
      </c>
      <c r="E152" s="68">
        <v>276.59690000000001</v>
      </c>
      <c r="F152" s="68">
        <v>324.84129999999999</v>
      </c>
      <c r="G152" s="158">
        <v>382.4237</v>
      </c>
      <c r="H152" s="159">
        <v>300.85744999999997</v>
      </c>
      <c r="I152" s="68">
        <v>391.47305</v>
      </c>
      <c r="K152" s="2"/>
      <c r="L152" s="2"/>
      <c r="M152" s="23"/>
      <c r="N152" s="2"/>
    </row>
    <row r="153" spans="1:16">
      <c r="A153" s="143"/>
      <c r="C153" s="140"/>
      <c r="D153" s="16" t="s">
        <v>60</v>
      </c>
      <c r="E153" s="69">
        <v>428.96695</v>
      </c>
      <c r="F153" s="69">
        <v>390.89729999999997</v>
      </c>
      <c r="G153" s="146">
        <v>550.18978000000004</v>
      </c>
      <c r="H153" s="147">
        <v>408.80214999999998</v>
      </c>
      <c r="I153" s="69">
        <v>484.82402000000002</v>
      </c>
      <c r="K153" s="2"/>
      <c r="L153" s="2"/>
      <c r="M153" s="23"/>
      <c r="N153" s="2"/>
    </row>
    <row r="154" spans="1:16">
      <c r="A154" s="143"/>
      <c r="C154" s="140"/>
      <c r="D154" s="14" t="s">
        <v>61</v>
      </c>
      <c r="E154" s="68">
        <v>401.209</v>
      </c>
      <c r="F154" s="68">
        <v>366.12630000000001</v>
      </c>
      <c r="G154" s="158">
        <v>423.34949999999998</v>
      </c>
      <c r="H154" s="159">
        <v>380.03302500000001</v>
      </c>
      <c r="I154" s="68">
        <v>442.49239999999998</v>
      </c>
      <c r="K154" s="2"/>
      <c r="L154" s="2"/>
      <c r="M154" s="23"/>
      <c r="N154" s="2"/>
    </row>
    <row r="155" spans="1:16">
      <c r="A155" s="143"/>
      <c r="C155" s="2"/>
      <c r="D155" s="6"/>
      <c r="E155" s="2"/>
      <c r="F155" s="2"/>
      <c r="G155" s="2"/>
      <c r="H155" s="2"/>
      <c r="I155" s="2"/>
      <c r="J155" s="2"/>
      <c r="K155" s="2"/>
      <c r="L155" s="2"/>
      <c r="M155" s="23"/>
      <c r="N155" s="2"/>
    </row>
    <row r="156" spans="1:16">
      <c r="A156" s="143"/>
      <c r="C156" s="2"/>
      <c r="D156" s="6"/>
      <c r="E156" s="2"/>
      <c r="F156" s="2"/>
      <c r="G156" s="2"/>
      <c r="H156" s="2"/>
      <c r="I156" s="2"/>
      <c r="J156" s="2"/>
      <c r="K156" s="2"/>
      <c r="L156" s="2"/>
      <c r="M156" s="23"/>
      <c r="N156" s="2"/>
    </row>
    <row r="157" spans="1:16" ht="18" hidden="1">
      <c r="C157" s="127" t="str">
        <f>D14</f>
        <v>Papiers et emballages hors verre - Coût aidé HT et quantités collectées</v>
      </c>
      <c r="D157" s="127"/>
      <c r="E157" s="127"/>
      <c r="F157" s="127"/>
      <c r="G157" s="127"/>
      <c r="H157" s="127"/>
      <c r="I157" s="127"/>
      <c r="J157" s="127"/>
      <c r="K157" s="127"/>
      <c r="L157" s="127"/>
      <c r="M157" s="23"/>
      <c r="N157" s="2"/>
    </row>
    <row r="158" spans="1:16" hidden="1">
      <c r="C158" s="142" t="s">
        <v>52</v>
      </c>
      <c r="D158" s="142"/>
      <c r="E158" s="2"/>
      <c r="F158" s="2"/>
      <c r="G158" s="2"/>
      <c r="H158" s="2"/>
      <c r="I158" s="2"/>
      <c r="J158" s="2"/>
      <c r="K158" s="2"/>
      <c r="L158" s="2"/>
      <c r="M158" s="23"/>
      <c r="N158" s="2"/>
    </row>
    <row r="159" spans="1:16" ht="28.5" hidden="1">
      <c r="C159" s="2"/>
      <c r="D159" s="2"/>
      <c r="E159" s="5" t="s">
        <v>138</v>
      </c>
      <c r="F159" s="5" t="s">
        <v>139</v>
      </c>
      <c r="G159" s="5" t="s">
        <v>140</v>
      </c>
      <c r="H159" s="2"/>
      <c r="I159" s="2"/>
      <c r="J159" s="2"/>
      <c r="K159" s="2"/>
      <c r="L159" s="2"/>
      <c r="M159" s="23"/>
      <c r="N159" s="2"/>
    </row>
    <row r="160" spans="1:16" hidden="1">
      <c r="D160" s="8" t="s">
        <v>53</v>
      </c>
      <c r="E160" s="9">
        <f>'[4]04_ANALYSE_RSHV_Coll_€hab'!$L$331</f>
        <v>10</v>
      </c>
      <c r="F160" s="9">
        <f>'[4]04_ANALYSE_RSHV_Coll_€hab'!$L$332</f>
        <v>17</v>
      </c>
      <c r="G160" s="9">
        <f>'[4]04_ANALYSE_RSHV_Coll_€hab'!$L$333</f>
        <v>10</v>
      </c>
      <c r="H160" s="2"/>
      <c r="I160" s="2"/>
      <c r="J160" s="2"/>
      <c r="K160" s="2"/>
      <c r="L160" s="2"/>
      <c r="M160" s="23"/>
      <c r="N160" s="2"/>
    </row>
    <row r="161" spans="1:15" hidden="1">
      <c r="C161" s="2"/>
      <c r="D161" s="6"/>
      <c r="E161" s="2"/>
      <c r="F161" s="2"/>
      <c r="G161" s="2"/>
      <c r="H161" s="2"/>
      <c r="I161" s="2"/>
      <c r="J161" s="2"/>
      <c r="K161" s="2"/>
      <c r="L161" s="2"/>
      <c r="M161" s="23"/>
      <c r="N161" s="2"/>
    </row>
    <row r="162" spans="1:15" ht="28.5" hidden="1">
      <c r="C162" s="2"/>
      <c r="D162" s="2"/>
      <c r="E162" s="5" t="s">
        <v>138</v>
      </c>
      <c r="F162" s="5" t="s">
        <v>139</v>
      </c>
      <c r="G162" s="5" t="s">
        <v>140</v>
      </c>
      <c r="H162" s="2"/>
      <c r="I162" s="2"/>
      <c r="J162" s="2"/>
      <c r="K162" s="2"/>
      <c r="L162" s="2"/>
      <c r="M162" s="23"/>
      <c r="N162" s="2"/>
    </row>
    <row r="163" spans="1:15" hidden="1">
      <c r="C163" s="141" t="s">
        <v>56</v>
      </c>
      <c r="D163" s="44" t="s">
        <v>57</v>
      </c>
      <c r="E163" s="64"/>
      <c r="F163" s="64"/>
      <c r="G163" s="64"/>
      <c r="H163" s="2"/>
      <c r="I163" s="2"/>
      <c r="J163" s="2"/>
      <c r="K163" s="2"/>
      <c r="L163" s="2"/>
      <c r="M163" s="23"/>
      <c r="N163" s="2"/>
    </row>
    <row r="164" spans="1:15" hidden="1">
      <c r="C164" s="141"/>
      <c r="D164" s="45" t="s">
        <v>58</v>
      </c>
      <c r="E164" s="65"/>
      <c r="F164" s="65"/>
      <c r="G164" s="65"/>
      <c r="H164" s="2"/>
      <c r="I164" s="2"/>
      <c r="J164" s="2"/>
      <c r="K164" s="2"/>
      <c r="L164" s="2"/>
      <c r="M164" s="23"/>
      <c r="N164" s="2"/>
    </row>
    <row r="165" spans="1:15" hidden="1">
      <c r="C165" s="141"/>
      <c r="D165" s="46" t="s">
        <v>59</v>
      </c>
      <c r="E165" s="64"/>
      <c r="F165" s="64"/>
      <c r="G165" s="64"/>
      <c r="H165" s="2"/>
      <c r="I165" s="2"/>
      <c r="J165" s="2"/>
      <c r="K165" s="2"/>
      <c r="L165" s="2"/>
      <c r="M165" s="23"/>
      <c r="N165" s="2"/>
    </row>
    <row r="166" spans="1:15" hidden="1">
      <c r="C166" s="141"/>
      <c r="D166" s="45" t="s">
        <v>60</v>
      </c>
      <c r="E166" s="65"/>
      <c r="F166" s="65"/>
      <c r="G166" s="65"/>
      <c r="H166" s="2"/>
      <c r="I166" s="2"/>
      <c r="J166" s="2"/>
      <c r="K166" s="2"/>
      <c r="L166" s="2"/>
      <c r="M166" s="23"/>
      <c r="N166" s="2"/>
    </row>
    <row r="167" spans="1:15" hidden="1">
      <c r="C167" s="141"/>
      <c r="D167" s="44" t="s">
        <v>61</v>
      </c>
      <c r="E167" s="64"/>
      <c r="F167" s="64"/>
      <c r="G167" s="64"/>
      <c r="H167" s="2"/>
      <c r="I167" s="2"/>
      <c r="J167" s="2"/>
      <c r="K167" s="2"/>
      <c r="L167" s="2"/>
      <c r="M167" s="23"/>
      <c r="N167" s="2"/>
    </row>
    <row r="168" spans="1:15" hidden="1">
      <c r="M168" s="23"/>
      <c r="N168" s="2"/>
    </row>
    <row r="169" spans="1:15" hidden="1">
      <c r="M169" s="23"/>
      <c r="N169" s="2"/>
    </row>
    <row r="170" spans="1:15" ht="18">
      <c r="A170" s="143"/>
      <c r="C170" s="127" t="str">
        <f>D12</f>
        <v>Papiers et emballages hors verre - Coût aidé HT et mode de collecte</v>
      </c>
      <c r="D170" s="127"/>
      <c r="E170" s="127"/>
      <c r="F170" s="127"/>
      <c r="G170" s="127"/>
      <c r="H170" s="127"/>
      <c r="I170" s="127"/>
      <c r="J170" s="127"/>
      <c r="K170" s="127"/>
      <c r="L170" s="127"/>
      <c r="M170" s="23"/>
      <c r="N170" s="2"/>
    </row>
    <row r="171" spans="1:15">
      <c r="A171" s="143"/>
      <c r="C171" s="142" t="s">
        <v>52</v>
      </c>
      <c r="D171" s="142"/>
      <c r="E171" s="2"/>
      <c r="F171" s="2"/>
      <c r="G171" s="2"/>
      <c r="H171" s="2"/>
      <c r="I171" s="2"/>
      <c r="J171" s="2"/>
      <c r="K171" s="2"/>
      <c r="L171" s="2"/>
      <c r="M171" s="23"/>
      <c r="N171" s="2"/>
    </row>
    <row r="172" spans="1:15">
      <c r="A172" s="143"/>
      <c r="C172" s="29"/>
      <c r="D172" s="29"/>
      <c r="E172" s="2"/>
      <c r="F172" s="2"/>
      <c r="G172" s="2"/>
      <c r="H172" s="2"/>
      <c r="I172" s="2"/>
      <c r="J172" s="2"/>
      <c r="K172" s="6"/>
      <c r="L172" s="2"/>
    </row>
    <row r="173" spans="1:15">
      <c r="A173" s="143"/>
      <c r="C173" s="29"/>
      <c r="D173" s="110" t="s">
        <v>16</v>
      </c>
      <c r="E173" s="2"/>
      <c r="F173" s="2"/>
      <c r="G173" s="2"/>
      <c r="H173" s="2"/>
      <c r="I173" s="2"/>
      <c r="J173" s="2"/>
      <c r="K173" s="6"/>
      <c r="L173" s="2"/>
    </row>
    <row r="174" spans="1:15">
      <c r="A174" s="143"/>
      <c r="C174" s="29"/>
      <c r="D174" s="29"/>
      <c r="E174" s="2"/>
      <c r="F174" s="2"/>
      <c r="G174" s="2"/>
      <c r="H174" s="2"/>
      <c r="I174" s="2"/>
      <c r="J174" s="2"/>
      <c r="K174" s="6"/>
      <c r="L174" s="2"/>
    </row>
    <row r="175" spans="1:15" ht="13.9" customHeight="1">
      <c r="A175" s="143"/>
      <c r="C175" s="29"/>
      <c r="D175" s="6"/>
      <c r="E175" s="2"/>
      <c r="F175" s="2"/>
      <c r="G175" s="2"/>
      <c r="H175" s="2"/>
      <c r="I175" s="2"/>
      <c r="J175" s="2"/>
      <c r="K175" s="2"/>
      <c r="L175" s="2"/>
      <c r="M175" s="23"/>
      <c r="N175" s="2"/>
      <c r="O175" s="2"/>
    </row>
    <row r="176" spans="1:15" ht="28.5">
      <c r="A176" s="143"/>
      <c r="C176" s="2"/>
      <c r="D176" s="2"/>
      <c r="E176" s="5" t="s">
        <v>113</v>
      </c>
      <c r="F176" s="5" t="s">
        <v>81</v>
      </c>
      <c r="G176" s="150" t="s">
        <v>87</v>
      </c>
      <c r="H176" s="151"/>
      <c r="I176" s="5" t="s">
        <v>141</v>
      </c>
      <c r="M176" s="23"/>
      <c r="N176" s="2"/>
    </row>
    <row r="177" spans="1:18">
      <c r="A177" s="143"/>
      <c r="D177" s="8" t="s">
        <v>53</v>
      </c>
      <c r="E177" s="9">
        <v>27</v>
      </c>
      <c r="F177" s="9">
        <v>3</v>
      </c>
      <c r="G177" s="148">
        <v>8</v>
      </c>
      <c r="H177" s="149"/>
      <c r="I177" s="9">
        <v>7</v>
      </c>
      <c r="M177" s="23"/>
      <c r="N177" s="2"/>
    </row>
    <row r="178" spans="1:18">
      <c r="A178" s="143"/>
      <c r="C178" s="2"/>
      <c r="D178" s="6"/>
      <c r="E178" s="2"/>
      <c r="F178" s="2"/>
      <c r="G178" s="2"/>
      <c r="H178" s="2"/>
      <c r="I178" s="2"/>
      <c r="M178" s="23"/>
      <c r="N178" s="2"/>
    </row>
    <row r="179" spans="1:18">
      <c r="A179" s="143"/>
      <c r="C179" s="2"/>
      <c r="D179" s="6"/>
      <c r="E179" s="6"/>
      <c r="F179" s="6"/>
      <c r="G179" s="2"/>
      <c r="H179" s="2"/>
      <c r="I179" s="6"/>
      <c r="M179" s="23"/>
      <c r="N179" s="2"/>
    </row>
    <row r="180" spans="1:18">
      <c r="A180" s="143"/>
      <c r="C180" s="2"/>
      <c r="D180" s="2"/>
      <c r="E180" s="5" t="s">
        <v>113</v>
      </c>
      <c r="F180" s="5" t="s">
        <v>81</v>
      </c>
      <c r="G180" s="2"/>
      <c r="H180" s="2"/>
      <c r="I180" s="6"/>
      <c r="M180" s="23"/>
      <c r="N180" s="2"/>
    </row>
    <row r="181" spans="1:18">
      <c r="A181" s="143"/>
      <c r="C181" s="141" t="s">
        <v>56</v>
      </c>
      <c r="D181" s="44" t="s">
        <v>57</v>
      </c>
      <c r="E181" s="64">
        <v>8.4527999999999999</v>
      </c>
      <c r="F181" s="64">
        <v>9.9432000000000009</v>
      </c>
      <c r="G181" s="2"/>
      <c r="H181" s="2"/>
      <c r="I181" s="6"/>
      <c r="M181" s="23"/>
      <c r="N181" s="2"/>
    </row>
    <row r="182" spans="1:18">
      <c r="A182" s="143"/>
      <c r="C182" s="141"/>
      <c r="D182" s="45" t="s">
        <v>58</v>
      </c>
      <c r="E182" s="65">
        <v>5.97607</v>
      </c>
      <c r="F182" s="65">
        <v>9.0809999999999995</v>
      </c>
      <c r="G182" s="2"/>
      <c r="H182" s="2"/>
      <c r="I182" s="6"/>
      <c r="M182" s="23"/>
      <c r="N182" s="2"/>
    </row>
    <row r="183" spans="1:18" s="32" customFormat="1" ht="16.899999999999999" customHeight="1">
      <c r="A183" s="143"/>
      <c r="C183" s="141"/>
      <c r="D183" s="46" t="s">
        <v>59</v>
      </c>
      <c r="E183" s="64">
        <v>11.1326</v>
      </c>
      <c r="F183" s="64">
        <v>11.3802</v>
      </c>
      <c r="G183" s="2"/>
      <c r="H183" s="2"/>
      <c r="I183" s="6"/>
      <c r="K183" s="1"/>
      <c r="L183" s="1"/>
      <c r="M183" s="23"/>
      <c r="N183" s="2"/>
      <c r="O183" s="1"/>
      <c r="P183" s="1"/>
      <c r="Q183" s="1"/>
      <c r="R183" s="1"/>
    </row>
    <row r="184" spans="1:18">
      <c r="A184" s="143"/>
      <c r="C184" s="141"/>
      <c r="D184" s="45" t="s">
        <v>60</v>
      </c>
      <c r="E184" s="65">
        <v>18.273059999999997</v>
      </c>
      <c r="F184" s="65">
        <v>12.937799999999999</v>
      </c>
      <c r="G184" s="2"/>
      <c r="H184" s="2"/>
      <c r="I184" s="6"/>
      <c r="M184" s="23"/>
      <c r="N184" s="2"/>
    </row>
    <row r="185" spans="1:18">
      <c r="A185" s="143"/>
      <c r="C185" s="141"/>
      <c r="D185" s="44" t="s">
        <v>61</v>
      </c>
      <c r="E185" s="64">
        <v>14.930875</v>
      </c>
      <c r="F185" s="64">
        <v>12.3537</v>
      </c>
      <c r="G185" s="2"/>
      <c r="H185" s="2"/>
      <c r="I185" s="6"/>
      <c r="M185" s="23"/>
      <c r="N185" s="2"/>
    </row>
    <row r="186" spans="1:18">
      <c r="A186" s="143"/>
      <c r="C186" s="2"/>
      <c r="D186" s="2"/>
      <c r="E186" s="2"/>
      <c r="F186" s="2"/>
      <c r="G186" s="2"/>
      <c r="H186" s="2"/>
      <c r="I186" s="2"/>
      <c r="M186" s="23"/>
      <c r="N186" s="2"/>
    </row>
    <row r="187" spans="1:18" ht="28.5">
      <c r="A187" s="143"/>
      <c r="C187" s="2"/>
      <c r="D187" s="2"/>
      <c r="E187" s="5" t="s">
        <v>113</v>
      </c>
      <c r="F187" s="5" t="s">
        <v>81</v>
      </c>
      <c r="G187" s="150" t="s">
        <v>87</v>
      </c>
      <c r="H187" s="151"/>
      <c r="I187" s="5" t="s">
        <v>141</v>
      </c>
      <c r="M187" s="23"/>
      <c r="N187" s="2"/>
    </row>
    <row r="188" spans="1:18">
      <c r="A188" s="143"/>
      <c r="C188" s="140" t="s">
        <v>62</v>
      </c>
      <c r="D188" s="16" t="s">
        <v>57</v>
      </c>
      <c r="E188" s="67">
        <v>234.38552499999997</v>
      </c>
      <c r="F188" s="67">
        <v>249.00665000000001</v>
      </c>
      <c r="G188" s="146">
        <v>227.17060000000001</v>
      </c>
      <c r="H188" s="147"/>
      <c r="I188" s="67">
        <v>349.44827499999997</v>
      </c>
      <c r="M188" s="23"/>
      <c r="N188" s="2"/>
    </row>
    <row r="189" spans="1:18">
      <c r="A189" s="143"/>
      <c r="C189" s="140"/>
      <c r="D189" s="14" t="s">
        <v>58</v>
      </c>
      <c r="E189" s="68">
        <v>216.40907000000001</v>
      </c>
      <c r="F189" s="68">
        <v>244.08199999999999</v>
      </c>
      <c r="G189" s="164">
        <v>109.9735</v>
      </c>
      <c r="H189" s="165"/>
      <c r="I189" s="68">
        <v>152.53423000000004</v>
      </c>
      <c r="M189" s="23"/>
      <c r="N189" s="2"/>
    </row>
    <row r="190" spans="1:18">
      <c r="A190" s="143"/>
      <c r="C190" s="140"/>
      <c r="D190" s="16" t="s">
        <v>59</v>
      </c>
      <c r="E190" s="69">
        <v>283.9187</v>
      </c>
      <c r="F190" s="69">
        <v>257.21440000000001</v>
      </c>
      <c r="G190" s="146">
        <v>259.87329999999997</v>
      </c>
      <c r="H190" s="147"/>
      <c r="I190" s="69">
        <v>416.05314999999996</v>
      </c>
      <c r="M190" s="23"/>
      <c r="N190" s="2"/>
    </row>
    <row r="191" spans="1:18">
      <c r="A191" s="143"/>
      <c r="C191" s="140"/>
      <c r="D191" s="14" t="s">
        <v>60</v>
      </c>
      <c r="E191" s="70">
        <v>421.42784</v>
      </c>
      <c r="F191" s="70">
        <v>265.26616000000001</v>
      </c>
      <c r="G191" s="164">
        <v>344.72547999999995</v>
      </c>
      <c r="H191" s="165"/>
      <c r="I191" s="70">
        <v>755.47300999999993</v>
      </c>
      <c r="M191" s="23"/>
      <c r="N191" s="2"/>
    </row>
    <row r="192" spans="1:18">
      <c r="A192" s="143"/>
      <c r="C192" s="140"/>
      <c r="D192" s="16" t="s">
        <v>61</v>
      </c>
      <c r="E192" s="69">
        <v>336.28457500000002</v>
      </c>
      <c r="F192" s="69">
        <v>262.24675000000002</v>
      </c>
      <c r="G192" s="146">
        <v>300.59989999999999</v>
      </c>
      <c r="H192" s="147"/>
      <c r="I192" s="69">
        <v>464.75330000000002</v>
      </c>
      <c r="M192" s="23"/>
      <c r="N192" s="2"/>
    </row>
    <row r="193" spans="1:14">
      <c r="A193" s="143"/>
      <c r="C193" s="2"/>
      <c r="D193" s="6"/>
      <c r="E193" s="2"/>
      <c r="F193" s="2"/>
      <c r="G193" s="2"/>
      <c r="H193" s="2"/>
      <c r="I193" s="2"/>
      <c r="J193" s="2"/>
      <c r="K193" s="2"/>
      <c r="L193" s="2"/>
      <c r="M193" s="23"/>
      <c r="N193" s="2"/>
    </row>
    <row r="194" spans="1:14" ht="18" hidden="1">
      <c r="C194" s="127" t="str">
        <f>D14</f>
        <v>Papiers et emballages hors verre - Coût aidé HT et quantités collectées</v>
      </c>
      <c r="D194" s="127"/>
      <c r="E194" s="127"/>
      <c r="F194" s="127"/>
      <c r="G194" s="127"/>
      <c r="H194" s="127"/>
      <c r="I194" s="127"/>
      <c r="J194" s="127"/>
      <c r="K194" s="127"/>
      <c r="L194" s="127"/>
      <c r="M194" s="23"/>
      <c r="N194" s="2"/>
    </row>
    <row r="195" spans="1:14" hidden="1">
      <c r="C195" s="142" t="s">
        <v>52</v>
      </c>
      <c r="D195" s="142"/>
      <c r="E195" s="2"/>
      <c r="F195" s="2"/>
      <c r="G195" s="2"/>
      <c r="H195" s="2"/>
      <c r="I195" s="2"/>
      <c r="J195" s="2"/>
      <c r="K195" s="2"/>
      <c r="L195" s="2"/>
      <c r="M195" s="23"/>
      <c r="N195" s="2"/>
    </row>
    <row r="196" spans="1:14" ht="28.5" hidden="1">
      <c r="C196" s="2"/>
      <c r="D196" s="2"/>
      <c r="E196" s="5" t="s">
        <v>138</v>
      </c>
      <c r="F196" s="5" t="s">
        <v>139</v>
      </c>
      <c r="G196" s="5" t="s">
        <v>140</v>
      </c>
      <c r="H196" s="2"/>
      <c r="I196" s="2"/>
      <c r="J196" s="2"/>
      <c r="K196" s="2"/>
      <c r="L196" s="2"/>
      <c r="M196" s="23"/>
      <c r="N196" s="2"/>
    </row>
    <row r="197" spans="1:14" hidden="1">
      <c r="D197" s="8" t="s">
        <v>53</v>
      </c>
      <c r="E197" s="9"/>
      <c r="F197" s="9"/>
      <c r="G197" s="9"/>
      <c r="H197" s="2"/>
      <c r="I197" s="2"/>
      <c r="J197" s="2"/>
      <c r="K197" s="2"/>
      <c r="L197" s="2"/>
      <c r="M197" s="23"/>
      <c r="N197" s="2"/>
    </row>
    <row r="198" spans="1:14" hidden="1">
      <c r="C198" s="2"/>
      <c r="D198" s="6"/>
      <c r="E198" s="2"/>
      <c r="F198" s="2"/>
      <c r="G198" s="2"/>
      <c r="H198" s="2"/>
      <c r="I198" s="2"/>
      <c r="J198" s="2"/>
      <c r="K198" s="2"/>
      <c r="L198" s="2"/>
      <c r="M198" s="23"/>
      <c r="N198" s="2"/>
    </row>
    <row r="199" spans="1:14" ht="28.5" hidden="1">
      <c r="C199" s="2"/>
      <c r="D199" s="2"/>
      <c r="E199" s="5" t="s">
        <v>138</v>
      </c>
      <c r="F199" s="5" t="s">
        <v>139</v>
      </c>
      <c r="G199" s="5" t="s">
        <v>140</v>
      </c>
      <c r="H199" s="2"/>
      <c r="I199" s="2"/>
      <c r="J199" s="2"/>
      <c r="K199" s="2"/>
      <c r="L199" s="2"/>
      <c r="M199" s="23"/>
      <c r="N199" s="2"/>
    </row>
    <row r="200" spans="1:14" hidden="1">
      <c r="C200" s="141" t="s">
        <v>56</v>
      </c>
      <c r="D200" s="44" t="s">
        <v>57</v>
      </c>
      <c r="E200" s="64"/>
      <c r="F200" s="64"/>
      <c r="G200" s="64"/>
      <c r="H200" s="2"/>
      <c r="I200" s="2"/>
      <c r="J200" s="2"/>
      <c r="K200" s="2"/>
      <c r="L200" s="2"/>
      <c r="M200" s="23"/>
      <c r="N200" s="2"/>
    </row>
    <row r="201" spans="1:14" hidden="1">
      <c r="C201" s="141"/>
      <c r="D201" s="45" t="s">
        <v>58</v>
      </c>
      <c r="E201" s="65"/>
      <c r="F201" s="65"/>
      <c r="G201" s="65"/>
      <c r="H201" s="2"/>
      <c r="I201" s="2"/>
      <c r="J201" s="2"/>
      <c r="K201" s="2"/>
      <c r="L201" s="2"/>
      <c r="M201" s="23"/>
      <c r="N201" s="2"/>
    </row>
    <row r="202" spans="1:14" hidden="1">
      <c r="C202" s="141"/>
      <c r="D202" s="46" t="s">
        <v>59</v>
      </c>
      <c r="E202" s="64"/>
      <c r="F202" s="64"/>
      <c r="G202" s="64"/>
      <c r="H202" s="2"/>
      <c r="I202" s="2"/>
      <c r="J202" s="2"/>
      <c r="K202" s="2"/>
      <c r="L202" s="2"/>
      <c r="M202" s="23"/>
      <c r="N202" s="2"/>
    </row>
    <row r="203" spans="1:14" hidden="1">
      <c r="C203" s="141"/>
      <c r="D203" s="45" t="s">
        <v>60</v>
      </c>
      <c r="E203" s="65"/>
      <c r="F203" s="65"/>
      <c r="G203" s="65"/>
      <c r="H203" s="2"/>
      <c r="I203" s="2"/>
      <c r="J203" s="2"/>
      <c r="K203" s="2"/>
      <c r="L203" s="2"/>
      <c r="M203" s="23"/>
      <c r="N203" s="2"/>
    </row>
    <row r="204" spans="1:14" hidden="1">
      <c r="C204" s="141"/>
      <c r="D204" s="44" t="s">
        <v>61</v>
      </c>
      <c r="E204" s="64"/>
      <c r="F204" s="64"/>
      <c r="G204" s="64"/>
      <c r="H204" s="2"/>
      <c r="I204" s="2"/>
      <c r="J204" s="2"/>
      <c r="K204" s="2"/>
      <c r="L204" s="2"/>
      <c r="M204" s="23"/>
      <c r="N204" s="2"/>
    </row>
    <row r="205" spans="1:14" hidden="1">
      <c r="C205" s="2"/>
      <c r="D205" s="2"/>
      <c r="E205" s="2"/>
      <c r="F205" s="2"/>
      <c r="G205" s="2"/>
      <c r="H205" s="2"/>
      <c r="I205" s="2"/>
      <c r="M205" s="23"/>
      <c r="N205" s="2"/>
    </row>
    <row r="206" spans="1:14" ht="28.5" hidden="1">
      <c r="C206" s="2"/>
      <c r="D206" s="2"/>
      <c r="E206" s="5" t="s">
        <v>138</v>
      </c>
      <c r="F206" s="5" t="s">
        <v>139</v>
      </c>
      <c r="G206" s="5" t="s">
        <v>140</v>
      </c>
      <c r="H206" s="2"/>
      <c r="I206" s="6"/>
      <c r="M206" s="23"/>
      <c r="N206" s="2"/>
    </row>
    <row r="207" spans="1:14" hidden="1">
      <c r="C207" s="140" t="s">
        <v>62</v>
      </c>
      <c r="D207" s="16" t="s">
        <v>57</v>
      </c>
      <c r="E207" s="67"/>
      <c r="F207" s="67"/>
      <c r="G207" s="67"/>
      <c r="H207" s="2"/>
      <c r="I207" s="2"/>
      <c r="M207" s="23"/>
      <c r="N207" s="2"/>
    </row>
    <row r="208" spans="1:14" hidden="1">
      <c r="C208" s="140"/>
      <c r="D208" s="14" t="s">
        <v>58</v>
      </c>
      <c r="E208" s="68"/>
      <c r="F208" s="68"/>
      <c r="G208" s="68"/>
      <c r="H208" s="2"/>
      <c r="I208" s="6"/>
      <c r="M208" s="23"/>
      <c r="N208" s="2"/>
    </row>
    <row r="209" spans="1:15" hidden="1">
      <c r="C209" s="140"/>
      <c r="D209" s="16" t="s">
        <v>59</v>
      </c>
      <c r="E209" s="69"/>
      <c r="F209" s="69"/>
      <c r="G209" s="69"/>
      <c r="H209" s="2"/>
      <c r="I209" s="2"/>
      <c r="M209" s="23"/>
      <c r="N209" s="2"/>
    </row>
    <row r="210" spans="1:15" hidden="1">
      <c r="C210" s="140"/>
      <c r="D210" s="14" t="s">
        <v>60</v>
      </c>
      <c r="E210" s="70"/>
      <c r="F210" s="70"/>
      <c r="G210" s="70"/>
      <c r="H210" s="2"/>
      <c r="I210" s="6"/>
      <c r="M210" s="23"/>
      <c r="N210" s="2"/>
    </row>
    <row r="211" spans="1:15" hidden="1">
      <c r="C211" s="140"/>
      <c r="D211" s="16" t="s">
        <v>61</v>
      </c>
      <c r="E211" s="69"/>
      <c r="F211" s="69"/>
      <c r="G211" s="69"/>
      <c r="H211" s="2"/>
      <c r="I211" s="2"/>
      <c r="M211" s="23"/>
      <c r="N211" s="2"/>
    </row>
    <row r="212" spans="1:15" hidden="1">
      <c r="C212" s="2"/>
      <c r="D212" s="2"/>
      <c r="E212" s="2"/>
      <c r="F212" s="2"/>
      <c r="G212" s="2"/>
      <c r="H212" s="2"/>
      <c r="I212" s="6"/>
      <c r="K212" s="2"/>
      <c r="L212" s="2"/>
      <c r="M212" s="23"/>
      <c r="N212" s="2"/>
    </row>
    <row r="213" spans="1:15" hidden="1">
      <c r="M213" s="23"/>
      <c r="N213" s="2"/>
    </row>
    <row r="214" spans="1:15" hidden="1">
      <c r="M214" s="23"/>
      <c r="N214" s="2"/>
    </row>
    <row r="215" spans="1:15" ht="18">
      <c r="A215" s="143"/>
      <c r="C215" s="127" t="str">
        <f>D15</f>
        <v>Papiers et emballages hors verre - Charges de pré-collecte et mode de collecte</v>
      </c>
      <c r="D215" s="127"/>
      <c r="E215" s="127"/>
      <c r="F215" s="127"/>
      <c r="G215" s="127"/>
      <c r="H215" s="127"/>
      <c r="I215" s="127"/>
      <c r="J215" s="127"/>
      <c r="K215" s="127"/>
      <c r="L215" s="127"/>
      <c r="M215" s="23"/>
      <c r="N215" s="2"/>
    </row>
    <row r="216" spans="1:15">
      <c r="A216" s="143"/>
      <c r="C216" s="142" t="s">
        <v>52</v>
      </c>
      <c r="D216" s="142"/>
      <c r="E216" s="2"/>
      <c r="F216" s="2"/>
      <c r="G216" s="2"/>
      <c r="H216" s="2"/>
      <c r="I216" s="2"/>
      <c r="J216" s="2"/>
      <c r="K216" s="2"/>
      <c r="L216" s="2"/>
      <c r="M216" s="23"/>
      <c r="N216" s="2"/>
    </row>
    <row r="217" spans="1:15">
      <c r="A217" s="143"/>
      <c r="C217" s="29"/>
      <c r="D217" s="29"/>
      <c r="E217" s="2"/>
      <c r="F217" s="2"/>
      <c r="G217" s="2"/>
      <c r="H217" s="2"/>
      <c r="I217" s="2"/>
      <c r="J217" s="2"/>
      <c r="K217" s="6"/>
      <c r="L217" s="2"/>
    </row>
    <row r="218" spans="1:15">
      <c r="A218" s="143"/>
      <c r="C218" s="29"/>
      <c r="D218" s="110" t="s">
        <v>16</v>
      </c>
      <c r="E218" s="2"/>
      <c r="F218" s="2"/>
      <c r="G218" s="2"/>
      <c r="H218" s="2"/>
      <c r="I218" s="2"/>
      <c r="J218" s="2"/>
      <c r="K218" s="6"/>
      <c r="L218" s="2"/>
    </row>
    <row r="219" spans="1:15">
      <c r="A219" s="143"/>
      <c r="C219" s="29"/>
      <c r="D219" s="29"/>
      <c r="E219" s="2"/>
      <c r="F219" s="2"/>
      <c r="G219" s="2"/>
      <c r="H219" s="2"/>
      <c r="I219" s="2"/>
      <c r="J219" s="2"/>
      <c r="K219" s="6"/>
      <c r="L219" s="2"/>
    </row>
    <row r="220" spans="1:15" ht="13.9" customHeight="1">
      <c r="A220" s="143"/>
      <c r="C220" s="29"/>
      <c r="D220" s="6"/>
      <c r="E220" s="2"/>
      <c r="F220" s="2"/>
      <c r="G220" s="2"/>
      <c r="I220" s="2"/>
      <c r="J220" s="2"/>
      <c r="K220" s="2"/>
      <c r="L220" s="2"/>
      <c r="M220" s="23"/>
      <c r="N220" s="2"/>
      <c r="O220" s="2"/>
    </row>
    <row r="221" spans="1:15" ht="42.75">
      <c r="A221" s="143"/>
      <c r="C221" s="2"/>
      <c r="D221" s="2"/>
      <c r="E221" s="5" t="s">
        <v>113</v>
      </c>
      <c r="F221" s="5" t="s">
        <v>87</v>
      </c>
      <c r="G221" s="5" t="s">
        <v>141</v>
      </c>
      <c r="M221" s="23"/>
      <c r="N221" s="2"/>
    </row>
    <row r="222" spans="1:15">
      <c r="A222" s="143"/>
      <c r="D222" s="8" t="s">
        <v>53</v>
      </c>
      <c r="E222" s="9">
        <v>29</v>
      </c>
      <c r="F222" s="9">
        <v>18</v>
      </c>
      <c r="G222" s="9">
        <v>17</v>
      </c>
      <c r="M222" s="23"/>
      <c r="N222" s="2"/>
    </row>
    <row r="223" spans="1:15">
      <c r="A223" s="143"/>
      <c r="C223" s="2"/>
      <c r="D223" s="6"/>
      <c r="E223" s="2"/>
      <c r="F223" s="2"/>
      <c r="G223" s="2"/>
      <c r="M223" s="23"/>
      <c r="N223" s="2"/>
    </row>
    <row r="224" spans="1:15">
      <c r="A224" s="143"/>
      <c r="C224" s="2"/>
      <c r="D224" s="6"/>
      <c r="E224" s="6"/>
      <c r="F224" s="6"/>
      <c r="G224" s="6"/>
      <c r="M224" s="23"/>
      <c r="N224" s="2"/>
    </row>
    <row r="225" spans="1:18" ht="42.75">
      <c r="A225" s="143"/>
      <c r="C225" s="2"/>
      <c r="D225" s="2"/>
      <c r="E225" s="5" t="s">
        <v>113</v>
      </c>
      <c r="F225" s="5" t="s">
        <v>87</v>
      </c>
      <c r="G225" s="5" t="s">
        <v>141</v>
      </c>
      <c r="M225" s="23"/>
      <c r="N225" s="2"/>
    </row>
    <row r="226" spans="1:18">
      <c r="A226" s="143"/>
      <c r="C226" s="141" t="s">
        <v>56</v>
      </c>
      <c r="D226" s="44" t="s">
        <v>57</v>
      </c>
      <c r="E226" s="64">
        <v>1.10026</v>
      </c>
      <c r="F226" s="83"/>
      <c r="G226" s="83"/>
      <c r="M226" s="23"/>
      <c r="N226" s="2"/>
    </row>
    <row r="227" spans="1:18">
      <c r="A227" s="143"/>
      <c r="C227" s="141"/>
      <c r="D227" s="45" t="s">
        <v>58</v>
      </c>
      <c r="E227" s="65">
        <v>0.72558</v>
      </c>
      <c r="F227" s="83"/>
      <c r="G227" s="83"/>
      <c r="M227" s="23"/>
      <c r="N227" s="2"/>
    </row>
    <row r="228" spans="1:18" s="32" customFormat="1" ht="16.899999999999999" customHeight="1">
      <c r="A228" s="143"/>
      <c r="C228" s="141"/>
      <c r="D228" s="46" t="s">
        <v>59</v>
      </c>
      <c r="E228" s="64">
        <v>1.2945549999999999</v>
      </c>
      <c r="F228" s="83"/>
      <c r="G228" s="83"/>
      <c r="H228" s="1"/>
      <c r="J228" s="1"/>
      <c r="K228" s="1"/>
      <c r="L228" s="1"/>
      <c r="M228" s="23"/>
      <c r="N228" s="2"/>
      <c r="O228" s="1"/>
      <c r="P228" s="1"/>
      <c r="Q228" s="1"/>
      <c r="R228" s="1"/>
    </row>
    <row r="229" spans="1:18">
      <c r="A229" s="143"/>
      <c r="C229" s="141"/>
      <c r="D229" s="45" t="s">
        <v>60</v>
      </c>
      <c r="E229" s="65">
        <v>2.3146550000000001</v>
      </c>
      <c r="F229" s="83"/>
      <c r="G229" s="83"/>
      <c r="M229" s="23"/>
      <c r="N229" s="2"/>
    </row>
    <row r="230" spans="1:18">
      <c r="A230" s="143"/>
      <c r="C230" s="141"/>
      <c r="D230" s="44" t="s">
        <v>61</v>
      </c>
      <c r="E230" s="64">
        <v>1.8897374999999998</v>
      </c>
      <c r="F230" s="83"/>
      <c r="G230" s="83"/>
      <c r="M230" s="23"/>
      <c r="N230" s="2"/>
    </row>
    <row r="231" spans="1:18">
      <c r="A231" s="143"/>
      <c r="C231" s="2"/>
      <c r="D231" s="2"/>
      <c r="E231" s="2"/>
      <c r="F231" s="2"/>
      <c r="G231" s="2"/>
      <c r="I231" s="2"/>
      <c r="M231" s="23"/>
      <c r="N231" s="2"/>
    </row>
    <row r="232" spans="1:18" ht="42.75">
      <c r="A232" s="143"/>
      <c r="C232" s="2"/>
      <c r="D232" s="2"/>
      <c r="E232" s="5" t="s">
        <v>113</v>
      </c>
      <c r="F232" s="5" t="s">
        <v>87</v>
      </c>
      <c r="G232" s="5" t="s">
        <v>141</v>
      </c>
      <c r="I232" s="2"/>
      <c r="M232" s="23"/>
      <c r="N232" s="2"/>
    </row>
    <row r="233" spans="1:18">
      <c r="A233" s="143"/>
      <c r="C233" s="140" t="s">
        <v>62</v>
      </c>
      <c r="D233" s="16" t="s">
        <v>57</v>
      </c>
      <c r="E233" s="67">
        <v>23.855</v>
      </c>
      <c r="F233" s="67">
        <v>16.155000000000001</v>
      </c>
      <c r="G233" s="67">
        <v>53.075000000000003</v>
      </c>
      <c r="M233" s="23"/>
      <c r="N233" s="2"/>
    </row>
    <row r="234" spans="1:18">
      <c r="A234" s="143"/>
      <c r="C234" s="140"/>
      <c r="D234" s="14" t="s">
        <v>58</v>
      </c>
      <c r="E234" s="68">
        <v>18.350000000000001</v>
      </c>
      <c r="F234" s="68">
        <v>15.084334</v>
      </c>
      <c r="G234" s="68">
        <v>35.318000000000005</v>
      </c>
      <c r="M234" s="23"/>
      <c r="N234" s="2"/>
    </row>
    <row r="235" spans="1:18">
      <c r="A235" s="143"/>
      <c r="C235" s="140"/>
      <c r="D235" s="16" t="s">
        <v>59</v>
      </c>
      <c r="E235" s="69">
        <v>35.33</v>
      </c>
      <c r="F235" s="69">
        <v>20.89</v>
      </c>
      <c r="G235" s="69">
        <v>104.04</v>
      </c>
      <c r="M235" s="23"/>
      <c r="N235" s="2"/>
    </row>
    <row r="236" spans="1:18">
      <c r="A236" s="143"/>
      <c r="C236" s="140"/>
      <c r="D236" s="14" t="s">
        <v>60</v>
      </c>
      <c r="E236" s="70">
        <v>57.62</v>
      </c>
      <c r="F236" s="70">
        <v>36.893999999999998</v>
      </c>
      <c r="G236" s="70">
        <v>301.41400000000004</v>
      </c>
      <c r="M236" s="23"/>
      <c r="N236" s="2"/>
    </row>
    <row r="237" spans="1:18">
      <c r="A237" s="143"/>
      <c r="C237" s="140"/>
      <c r="D237" s="16" t="s">
        <v>61</v>
      </c>
      <c r="E237" s="69">
        <v>41.89</v>
      </c>
      <c r="F237" s="69">
        <v>30.594999999999999</v>
      </c>
      <c r="G237" s="69">
        <v>245.05874999999997</v>
      </c>
      <c r="M237" s="23"/>
      <c r="N237" s="2"/>
    </row>
    <row r="238" spans="1:18">
      <c r="A238" s="143"/>
      <c r="C238" s="2"/>
      <c r="D238" s="6"/>
      <c r="E238" s="2"/>
      <c r="F238" s="2"/>
      <c r="G238" s="2"/>
      <c r="I238" s="2"/>
      <c r="J238" s="2"/>
      <c r="K238" s="2"/>
      <c r="L238" s="2"/>
      <c r="M238" s="23"/>
      <c r="N238" s="2"/>
    </row>
    <row r="239" spans="1:18" ht="18" hidden="1">
      <c r="A239" s="143"/>
      <c r="C239" s="127" t="str">
        <f>D16</f>
        <v>Papiers et emballages hors verre - Charges de pré-collecte et schéma de collecte</v>
      </c>
      <c r="D239" s="127"/>
      <c r="E239" s="127"/>
      <c r="F239" s="127"/>
      <c r="G239" s="127"/>
      <c r="H239" s="127"/>
      <c r="I239" s="127"/>
      <c r="J239" s="127"/>
      <c r="K239" s="127"/>
      <c r="L239" s="127"/>
      <c r="M239" s="23"/>
      <c r="N239" s="2"/>
    </row>
    <row r="240" spans="1:18" hidden="1">
      <c r="A240" s="143"/>
      <c r="C240" s="142" t="s">
        <v>52</v>
      </c>
      <c r="D240" s="142"/>
      <c r="E240" s="2"/>
      <c r="F240" s="2"/>
      <c r="G240" s="2"/>
      <c r="H240" s="2"/>
      <c r="I240" s="2"/>
      <c r="J240" s="2"/>
      <c r="K240" s="2"/>
      <c r="L240" s="2"/>
      <c r="M240" s="23"/>
      <c r="N240" s="2"/>
    </row>
    <row r="241" spans="1:18" hidden="1">
      <c r="A241" s="143"/>
      <c r="C241" s="29"/>
      <c r="D241" s="6"/>
      <c r="E241" s="6"/>
      <c r="F241" s="6"/>
      <c r="G241" s="6"/>
      <c r="H241" s="6"/>
      <c r="I241" s="6"/>
      <c r="M241" s="23"/>
      <c r="N241" s="2"/>
    </row>
    <row r="242" spans="1:18" hidden="1">
      <c r="A242" s="143"/>
      <c r="C242" s="2"/>
      <c r="D242" s="2"/>
      <c r="E242" s="5" t="s">
        <v>142</v>
      </c>
      <c r="F242" s="5" t="s">
        <v>143</v>
      </c>
      <c r="G242" s="5" t="s">
        <v>144</v>
      </c>
      <c r="H242" s="101"/>
      <c r="M242" s="23"/>
      <c r="N242" s="2"/>
    </row>
    <row r="243" spans="1:18" hidden="1">
      <c r="A243" s="143"/>
      <c r="D243" s="8" t="s">
        <v>53</v>
      </c>
      <c r="E243" s="9"/>
      <c r="F243" s="9"/>
      <c r="G243" s="9"/>
      <c r="H243" s="100"/>
      <c r="M243" s="23"/>
      <c r="N243" s="2"/>
    </row>
    <row r="244" spans="1:18" hidden="1">
      <c r="A244" s="143"/>
      <c r="C244" s="2"/>
      <c r="D244" s="6"/>
      <c r="E244" s="2"/>
      <c r="F244" s="2"/>
      <c r="G244" s="2"/>
      <c r="H244" s="2"/>
      <c r="M244" s="23"/>
      <c r="N244" s="2"/>
    </row>
    <row r="245" spans="1:18" hidden="1">
      <c r="A245" s="143"/>
      <c r="C245" s="2"/>
      <c r="D245" s="6"/>
      <c r="E245" s="6"/>
      <c r="F245" s="6"/>
      <c r="G245" s="6"/>
      <c r="H245" s="6"/>
      <c r="I245" s="6"/>
      <c r="M245" s="23"/>
      <c r="N245" s="2"/>
    </row>
    <row r="246" spans="1:18" hidden="1">
      <c r="A246" s="143"/>
      <c r="C246" s="2"/>
      <c r="D246" s="2"/>
      <c r="E246" s="5" t="s">
        <v>142</v>
      </c>
      <c r="F246" s="5" t="s">
        <v>143</v>
      </c>
      <c r="G246" s="5" t="s">
        <v>144</v>
      </c>
      <c r="H246" s="101"/>
      <c r="M246" s="23"/>
      <c r="N246" s="2"/>
    </row>
    <row r="247" spans="1:18" hidden="1">
      <c r="A247" s="143"/>
      <c r="C247" s="141" t="s">
        <v>56</v>
      </c>
      <c r="D247" s="45" t="s">
        <v>57</v>
      </c>
      <c r="E247" s="12"/>
      <c r="F247" s="12"/>
      <c r="G247" s="12"/>
      <c r="H247" s="103"/>
      <c r="M247" s="23"/>
      <c r="N247" s="2"/>
    </row>
    <row r="248" spans="1:18" hidden="1">
      <c r="A248" s="143"/>
      <c r="C248" s="141"/>
      <c r="D248" s="44" t="s">
        <v>58</v>
      </c>
      <c r="E248" s="20"/>
      <c r="F248" s="20"/>
      <c r="G248" s="20"/>
      <c r="H248" s="104"/>
      <c r="M248" s="23"/>
      <c r="N248" s="2"/>
    </row>
    <row r="249" spans="1:18" s="32" customFormat="1" ht="16.899999999999999" hidden="1" customHeight="1">
      <c r="A249" s="143"/>
      <c r="C249" s="141"/>
      <c r="D249" s="47" t="s">
        <v>59</v>
      </c>
      <c r="E249" s="12"/>
      <c r="F249" s="12"/>
      <c r="G249" s="12"/>
      <c r="H249" s="103"/>
      <c r="J249" s="1"/>
      <c r="K249" s="1"/>
      <c r="L249" s="1"/>
      <c r="M249" s="23"/>
      <c r="N249" s="2"/>
      <c r="O249" s="1"/>
      <c r="P249" s="1"/>
      <c r="Q249" s="1"/>
      <c r="R249" s="1"/>
    </row>
    <row r="250" spans="1:18" hidden="1">
      <c r="A250" s="143"/>
      <c r="C250" s="141"/>
      <c r="D250" s="44" t="s">
        <v>60</v>
      </c>
      <c r="E250" s="20"/>
      <c r="F250" s="20"/>
      <c r="G250" s="20"/>
      <c r="H250" s="104"/>
      <c r="M250" s="23"/>
      <c r="N250" s="2"/>
    </row>
    <row r="251" spans="1:18" hidden="1">
      <c r="A251" s="143"/>
      <c r="C251" s="141"/>
      <c r="D251" s="45" t="s">
        <v>61</v>
      </c>
      <c r="E251" s="21"/>
      <c r="F251" s="21"/>
      <c r="G251" s="21"/>
      <c r="H251" s="105"/>
      <c r="M251" s="23"/>
      <c r="N251" s="2"/>
    </row>
    <row r="252" spans="1:18" hidden="1">
      <c r="A252" s="143"/>
      <c r="C252" s="2"/>
      <c r="D252" s="2"/>
      <c r="E252" s="2"/>
      <c r="F252" s="2"/>
      <c r="G252" s="2"/>
      <c r="H252" s="2"/>
      <c r="M252" s="23"/>
      <c r="N252" s="2"/>
    </row>
    <row r="253" spans="1:18" hidden="1">
      <c r="A253" s="143"/>
      <c r="C253" s="2"/>
      <c r="D253" s="2"/>
      <c r="E253" s="2"/>
      <c r="F253" s="2"/>
      <c r="G253" s="2"/>
      <c r="H253" s="2"/>
      <c r="I253" s="2"/>
      <c r="M253" s="23"/>
      <c r="N253" s="2"/>
    </row>
    <row r="254" spans="1:18" hidden="1">
      <c r="A254" s="143"/>
      <c r="C254" s="2"/>
      <c r="D254" s="2"/>
      <c r="E254" s="5" t="s">
        <v>142</v>
      </c>
      <c r="F254" s="5" t="s">
        <v>143</v>
      </c>
      <c r="G254" s="5" t="s">
        <v>144</v>
      </c>
      <c r="H254" s="101"/>
      <c r="M254" s="23"/>
      <c r="N254" s="2"/>
    </row>
    <row r="255" spans="1:18" hidden="1">
      <c r="A255" s="143"/>
      <c r="C255" s="140" t="s">
        <v>62</v>
      </c>
      <c r="D255" s="16" t="s">
        <v>57</v>
      </c>
      <c r="E255" s="17"/>
      <c r="F255" s="17"/>
      <c r="G255" s="17"/>
      <c r="H255" s="106"/>
      <c r="M255" s="23"/>
      <c r="N255" s="2"/>
    </row>
    <row r="256" spans="1:18" hidden="1">
      <c r="A256" s="143"/>
      <c r="C256" s="140"/>
      <c r="D256" s="14" t="s">
        <v>58</v>
      </c>
      <c r="E256" s="30"/>
      <c r="F256" s="30"/>
      <c r="G256" s="30"/>
      <c r="H256" s="107"/>
      <c r="M256" s="23"/>
      <c r="N256" s="2"/>
    </row>
    <row r="257" spans="1:21" hidden="1">
      <c r="A257" s="143"/>
      <c r="C257" s="140"/>
      <c r="D257" s="16" t="s">
        <v>59</v>
      </c>
      <c r="E257" s="31"/>
      <c r="F257" s="31"/>
      <c r="G257" s="31"/>
      <c r="H257" s="108"/>
      <c r="M257" s="23"/>
      <c r="N257" s="2"/>
    </row>
    <row r="258" spans="1:21" hidden="1">
      <c r="A258" s="143"/>
      <c r="C258" s="140"/>
      <c r="D258" s="14" t="s">
        <v>60</v>
      </c>
      <c r="E258" s="15"/>
      <c r="F258" s="15"/>
      <c r="G258" s="15"/>
      <c r="H258" s="109"/>
      <c r="M258" s="23"/>
      <c r="N258" s="2"/>
    </row>
    <row r="259" spans="1:21" hidden="1">
      <c r="A259" s="143"/>
      <c r="C259" s="140"/>
      <c r="D259" s="16" t="s">
        <v>61</v>
      </c>
      <c r="E259" s="31"/>
      <c r="F259" s="31"/>
      <c r="G259" s="31"/>
      <c r="H259" s="108"/>
      <c r="M259" s="23"/>
      <c r="N259" s="2"/>
    </row>
    <row r="260" spans="1:21" hidden="1">
      <c r="A260" s="143"/>
      <c r="C260" s="2"/>
      <c r="D260" s="6"/>
      <c r="E260" s="2"/>
      <c r="F260" s="2"/>
      <c r="G260" s="2"/>
      <c r="H260" s="2"/>
      <c r="I260" s="2"/>
      <c r="J260" s="2"/>
      <c r="K260" s="2"/>
      <c r="L260" s="2"/>
      <c r="M260" s="23"/>
      <c r="N260" s="2"/>
    </row>
    <row r="261" spans="1:21" hidden="1">
      <c r="A261" s="143"/>
      <c r="C261" s="2"/>
      <c r="D261" s="6"/>
      <c r="E261" s="2"/>
      <c r="F261" s="2"/>
      <c r="G261" s="2"/>
      <c r="H261" s="2"/>
      <c r="I261" s="2"/>
      <c r="J261" s="2"/>
      <c r="K261" s="2"/>
      <c r="L261" s="2"/>
      <c r="M261" s="23"/>
      <c r="N261" s="2"/>
    </row>
    <row r="262" spans="1:21" ht="18" hidden="1">
      <c r="A262" s="143"/>
      <c r="C262" s="127" t="str">
        <f>D17</f>
        <v>Papiers et emballages hors verre - Charges de pré-collecte et extension des consignes de tri</v>
      </c>
      <c r="D262" s="127"/>
      <c r="E262" s="127"/>
      <c r="F262" s="127"/>
      <c r="G262" s="127"/>
      <c r="H262" s="127"/>
      <c r="I262" s="127"/>
      <c r="J262" s="127"/>
      <c r="K262" s="127"/>
      <c r="L262" s="127"/>
      <c r="M262" s="23"/>
      <c r="N262" s="2"/>
    </row>
    <row r="263" spans="1:21" hidden="1">
      <c r="A263" s="143"/>
      <c r="C263" s="142" t="s">
        <v>52</v>
      </c>
      <c r="D263" s="142"/>
      <c r="E263" s="2"/>
      <c r="F263" s="2"/>
      <c r="G263" s="2"/>
      <c r="H263" s="2"/>
      <c r="I263" s="2"/>
      <c r="J263" s="2"/>
      <c r="K263" s="2"/>
      <c r="L263" s="2"/>
      <c r="M263" s="23"/>
      <c r="N263" s="2"/>
    </row>
    <row r="264" spans="1:21" hidden="1">
      <c r="A264" s="143"/>
      <c r="C264" s="2"/>
      <c r="D264" s="2"/>
      <c r="E264" s="5" t="s">
        <v>145</v>
      </c>
      <c r="F264" s="5" t="s">
        <v>146</v>
      </c>
      <c r="G264" s="2"/>
      <c r="H264" s="2"/>
      <c r="I264" s="2"/>
      <c r="J264" s="2"/>
      <c r="K264" s="2"/>
      <c r="L264" s="2"/>
      <c r="M264" s="23"/>
      <c r="N264" s="2"/>
    </row>
    <row r="265" spans="1:21" hidden="1">
      <c r="A265" s="143"/>
      <c r="D265" s="8" t="s">
        <v>53</v>
      </c>
      <c r="E265" s="9"/>
      <c r="F265" s="9"/>
      <c r="G265" s="2"/>
      <c r="H265" s="2"/>
      <c r="I265" s="2"/>
      <c r="J265" s="2"/>
      <c r="K265" s="2"/>
      <c r="L265" s="2"/>
      <c r="M265" s="23"/>
      <c r="N265" s="2"/>
    </row>
    <row r="266" spans="1:21" hidden="1">
      <c r="A266" s="143"/>
      <c r="C266" s="2"/>
      <c r="D266" s="6"/>
      <c r="E266" s="2"/>
      <c r="F266" s="2"/>
      <c r="G266" s="2"/>
      <c r="H266" s="2"/>
      <c r="I266" s="2"/>
      <c r="J266" s="2"/>
      <c r="K266" s="2"/>
      <c r="L266" s="2"/>
      <c r="M266" s="23"/>
      <c r="N266" s="2"/>
    </row>
    <row r="267" spans="1:21" hidden="1">
      <c r="A267" s="143"/>
      <c r="C267" s="2"/>
      <c r="D267" s="2"/>
      <c r="E267" s="5" t="s">
        <v>145</v>
      </c>
      <c r="F267" s="5" t="s">
        <v>146</v>
      </c>
      <c r="G267" s="2"/>
      <c r="H267" s="2"/>
      <c r="I267" s="2"/>
      <c r="J267" s="2"/>
      <c r="K267" s="2"/>
      <c r="L267" s="2"/>
      <c r="M267" s="23"/>
      <c r="N267" s="2"/>
    </row>
    <row r="268" spans="1:21" ht="15" hidden="1" customHeight="1">
      <c r="A268" s="143"/>
      <c r="C268" s="141" t="s">
        <v>56</v>
      </c>
      <c r="D268" s="45" t="s">
        <v>57</v>
      </c>
      <c r="E268" s="12"/>
      <c r="F268" s="12"/>
      <c r="G268" s="2"/>
      <c r="H268" s="2"/>
      <c r="I268" s="2"/>
      <c r="J268" s="2"/>
      <c r="K268" s="2"/>
      <c r="L268" s="2"/>
      <c r="M268" s="23"/>
      <c r="N268" s="2"/>
      <c r="O268" s="37"/>
      <c r="P268" s="37"/>
      <c r="Q268" s="37"/>
      <c r="R268" s="37"/>
      <c r="S268" s="37"/>
      <c r="T268" s="37"/>
      <c r="U268" s="37"/>
    </row>
    <row r="269" spans="1:21" hidden="1">
      <c r="A269" s="143"/>
      <c r="C269" s="141"/>
      <c r="D269" s="44" t="s">
        <v>58</v>
      </c>
      <c r="E269" s="20"/>
      <c r="F269" s="20"/>
      <c r="G269" s="2"/>
      <c r="H269" s="2"/>
      <c r="I269" s="2"/>
      <c r="J269" s="2"/>
      <c r="K269" s="2"/>
      <c r="L269" s="2"/>
      <c r="M269" s="23"/>
      <c r="N269" s="2"/>
      <c r="O269" s="37"/>
      <c r="P269" s="37"/>
      <c r="Q269" s="37"/>
      <c r="R269" s="37"/>
      <c r="S269" s="37"/>
      <c r="T269" s="37"/>
      <c r="U269" s="37"/>
    </row>
    <row r="270" spans="1:21" s="32" customFormat="1" ht="18" hidden="1" customHeight="1">
      <c r="A270" s="143"/>
      <c r="C270" s="141"/>
      <c r="D270" s="47" t="s">
        <v>59</v>
      </c>
      <c r="E270" s="12"/>
      <c r="F270" s="12"/>
      <c r="G270" s="2"/>
      <c r="H270" s="2"/>
      <c r="I270" s="2"/>
      <c r="J270" s="2"/>
      <c r="K270" s="33"/>
      <c r="L270" s="33"/>
      <c r="M270" s="23"/>
      <c r="N270" s="2"/>
      <c r="O270" s="38"/>
      <c r="P270" s="38"/>
      <c r="Q270" s="38"/>
      <c r="R270" s="38"/>
      <c r="S270" s="38"/>
      <c r="T270" s="38"/>
      <c r="U270" s="38"/>
    </row>
    <row r="271" spans="1:21" hidden="1">
      <c r="A271" s="143"/>
      <c r="C271" s="141"/>
      <c r="D271" s="44" t="s">
        <v>60</v>
      </c>
      <c r="E271" s="20"/>
      <c r="F271" s="20"/>
      <c r="G271" s="2"/>
      <c r="H271" s="2"/>
      <c r="I271" s="2"/>
      <c r="J271" s="2"/>
      <c r="K271" s="2"/>
      <c r="L271" s="2"/>
      <c r="M271" s="23"/>
      <c r="N271" s="2"/>
      <c r="P271" s="37"/>
      <c r="Q271" s="37"/>
      <c r="R271" s="37"/>
      <c r="S271" s="37"/>
      <c r="T271" s="37"/>
      <c r="U271" s="37"/>
    </row>
    <row r="272" spans="1:21" hidden="1">
      <c r="A272" s="143"/>
      <c r="C272" s="141"/>
      <c r="D272" s="45" t="s">
        <v>61</v>
      </c>
      <c r="E272" s="21"/>
      <c r="F272" s="21"/>
      <c r="G272" s="2"/>
      <c r="H272" s="2"/>
      <c r="I272" s="2"/>
      <c r="J272" s="2"/>
      <c r="K272" s="2"/>
      <c r="L272" s="2"/>
      <c r="M272" s="23"/>
      <c r="N272" s="2"/>
      <c r="P272" s="37"/>
      <c r="Q272" s="37"/>
      <c r="R272" s="37"/>
      <c r="S272" s="37"/>
      <c r="T272" s="37"/>
      <c r="U272" s="37"/>
    </row>
    <row r="273" spans="1:15" hidden="1">
      <c r="A273" s="143"/>
      <c r="C273" s="2"/>
      <c r="D273" s="6"/>
      <c r="E273" s="2"/>
      <c r="F273" s="2"/>
      <c r="G273" s="2"/>
      <c r="H273" s="2"/>
      <c r="I273" s="2"/>
      <c r="J273" s="2"/>
      <c r="K273" s="2"/>
      <c r="L273" s="2"/>
      <c r="M273" s="23"/>
      <c r="N273" s="2"/>
    </row>
    <row r="274" spans="1:15" hidden="1">
      <c r="A274" s="143"/>
      <c r="C274" s="2"/>
      <c r="D274" s="2"/>
      <c r="E274" s="5" t="s">
        <v>145</v>
      </c>
      <c r="F274" s="5" t="s">
        <v>146</v>
      </c>
      <c r="G274" s="2"/>
      <c r="H274" s="2"/>
      <c r="I274" s="2"/>
      <c r="J274" s="2"/>
      <c r="K274" s="2"/>
      <c r="L274" s="2"/>
      <c r="M274" s="23"/>
      <c r="N274" s="2"/>
    </row>
    <row r="275" spans="1:15" hidden="1">
      <c r="A275" s="143"/>
      <c r="C275" s="140" t="s">
        <v>62</v>
      </c>
      <c r="D275" s="16" t="s">
        <v>57</v>
      </c>
      <c r="E275" s="17"/>
      <c r="F275" s="17"/>
      <c r="G275" s="2"/>
      <c r="H275" s="2"/>
      <c r="I275" s="2"/>
      <c r="J275" s="2"/>
      <c r="K275" s="2"/>
      <c r="L275" s="2"/>
      <c r="M275" s="23"/>
      <c r="N275" s="2"/>
    </row>
    <row r="276" spans="1:15" hidden="1">
      <c r="A276" s="143"/>
      <c r="C276" s="140"/>
      <c r="D276" s="14" t="s">
        <v>58</v>
      </c>
      <c r="E276" s="30"/>
      <c r="F276" s="30"/>
      <c r="G276" s="2"/>
      <c r="H276" s="2"/>
      <c r="I276" s="2"/>
      <c r="J276" s="2"/>
      <c r="K276" s="2"/>
      <c r="L276" s="2"/>
      <c r="M276" s="23"/>
      <c r="N276" s="2"/>
    </row>
    <row r="277" spans="1:15" hidden="1">
      <c r="A277" s="143"/>
      <c r="C277" s="140"/>
      <c r="D277" s="16" t="s">
        <v>59</v>
      </c>
      <c r="E277" s="31"/>
      <c r="F277" s="31"/>
      <c r="G277" s="2"/>
      <c r="H277" s="2"/>
      <c r="I277" s="2"/>
      <c r="J277" s="2"/>
      <c r="K277" s="2"/>
      <c r="L277" s="2"/>
      <c r="M277" s="23"/>
      <c r="N277" s="2"/>
    </row>
    <row r="278" spans="1:15" hidden="1">
      <c r="A278" s="143"/>
      <c r="C278" s="140"/>
      <c r="D278" s="14" t="s">
        <v>60</v>
      </c>
      <c r="E278" s="15"/>
      <c r="F278" s="15"/>
      <c r="G278" s="2"/>
      <c r="H278" s="2"/>
      <c r="I278" s="2"/>
      <c r="J278" s="2"/>
      <c r="K278" s="2"/>
      <c r="L278" s="2"/>
      <c r="M278" s="23"/>
      <c r="N278" s="2"/>
      <c r="O278" s="37"/>
    </row>
    <row r="279" spans="1:15" ht="15" hidden="1" customHeight="1">
      <c r="A279" s="143"/>
      <c r="C279" s="140"/>
      <c r="D279" s="16" t="s">
        <v>61</v>
      </c>
      <c r="E279" s="31"/>
      <c r="F279" s="31"/>
      <c r="G279" s="2"/>
      <c r="H279" s="2"/>
      <c r="I279" s="2"/>
      <c r="J279" s="2"/>
      <c r="K279" s="2"/>
      <c r="L279" s="2"/>
      <c r="M279" s="23"/>
      <c r="N279" s="2"/>
      <c r="O279" s="37"/>
    </row>
    <row r="280" spans="1:15" hidden="1">
      <c r="A280" s="143"/>
      <c r="C280" s="2"/>
      <c r="D280" s="6"/>
      <c r="E280" s="2"/>
      <c r="F280" s="2"/>
      <c r="G280" s="2"/>
      <c r="H280" s="2"/>
      <c r="I280" s="2"/>
      <c r="J280" s="2"/>
      <c r="K280" s="2"/>
      <c r="L280" s="2"/>
      <c r="M280" s="23"/>
      <c r="N280" s="2"/>
    </row>
    <row r="281" spans="1:15" hidden="1">
      <c r="A281" s="143"/>
      <c r="C281" s="2"/>
      <c r="D281" s="6"/>
      <c r="E281" s="2"/>
      <c r="F281" s="2"/>
      <c r="G281" s="2"/>
      <c r="H281" s="2"/>
      <c r="I281" s="2"/>
      <c r="J281" s="2"/>
      <c r="K281" s="2"/>
      <c r="L281" s="2"/>
      <c r="M281" s="23"/>
      <c r="N281" s="2"/>
    </row>
    <row r="282" spans="1:15" ht="18">
      <c r="A282" s="143"/>
      <c r="C282" s="127" t="str">
        <f>D18</f>
        <v>Papiers et emballages hors verre - Charges de collecte et mode de collecte</v>
      </c>
      <c r="D282" s="127"/>
      <c r="E282" s="127"/>
      <c r="F282" s="127"/>
      <c r="G282" s="127"/>
      <c r="H282" s="127"/>
      <c r="I282" s="127"/>
      <c r="J282" s="127"/>
      <c r="K282" s="127"/>
      <c r="L282" s="127"/>
      <c r="M282" s="23"/>
      <c r="N282" s="2"/>
    </row>
    <row r="283" spans="1:15">
      <c r="A283" s="143"/>
      <c r="C283" s="142" t="s">
        <v>52</v>
      </c>
      <c r="D283" s="142"/>
      <c r="E283" s="2"/>
      <c r="F283" s="2"/>
      <c r="G283" s="2"/>
      <c r="H283" s="2"/>
      <c r="I283" s="2"/>
      <c r="J283" s="2"/>
      <c r="K283" s="2"/>
      <c r="L283" s="2"/>
      <c r="M283" s="23"/>
      <c r="N283" s="2"/>
    </row>
    <row r="284" spans="1:15">
      <c r="A284" s="143"/>
      <c r="C284" s="29"/>
      <c r="D284" s="29"/>
      <c r="E284" s="2"/>
      <c r="F284" s="2"/>
      <c r="G284" s="2"/>
      <c r="H284" s="2"/>
      <c r="I284" s="2"/>
      <c r="J284" s="2"/>
      <c r="K284" s="6"/>
      <c r="L284" s="2"/>
    </row>
    <row r="285" spans="1:15">
      <c r="A285" s="143"/>
      <c r="C285" s="29"/>
      <c r="D285" s="110" t="s">
        <v>16</v>
      </c>
      <c r="E285" s="2"/>
      <c r="F285" s="2"/>
      <c r="G285" s="2"/>
      <c r="H285" s="2"/>
      <c r="I285" s="2"/>
      <c r="J285" s="2"/>
      <c r="K285" s="6"/>
      <c r="L285" s="2"/>
    </row>
    <row r="286" spans="1:15">
      <c r="A286" s="143"/>
      <c r="C286" s="29"/>
      <c r="D286" s="29"/>
      <c r="E286" s="2"/>
      <c r="F286" s="2"/>
      <c r="G286" s="2"/>
      <c r="H286" s="2"/>
      <c r="I286" s="2"/>
      <c r="J286" s="2"/>
      <c r="K286" s="6"/>
      <c r="L286" s="2"/>
    </row>
    <row r="287" spans="1:15" ht="13.9" customHeight="1">
      <c r="A287" s="143"/>
      <c r="C287" s="29"/>
      <c r="D287" s="6"/>
      <c r="E287" s="2"/>
      <c r="F287" s="2"/>
      <c r="G287" s="2"/>
      <c r="H287" s="2"/>
      <c r="I287" s="2"/>
      <c r="J287" s="2"/>
      <c r="K287" s="2"/>
      <c r="L287" s="2"/>
      <c r="M287" s="23"/>
      <c r="N287" s="2"/>
      <c r="O287" s="2"/>
    </row>
    <row r="288" spans="1:15" ht="42.75">
      <c r="A288" s="143"/>
      <c r="C288" s="2"/>
      <c r="D288" s="2"/>
      <c r="E288" s="5" t="s">
        <v>113</v>
      </c>
      <c r="F288" s="5" t="s">
        <v>87</v>
      </c>
      <c r="G288" s="5" t="s">
        <v>141</v>
      </c>
      <c r="H288" s="2"/>
      <c r="M288" s="23"/>
      <c r="N288" s="2"/>
    </row>
    <row r="289" spans="1:18">
      <c r="A289" s="143"/>
      <c r="D289" s="8" t="s">
        <v>53</v>
      </c>
      <c r="E289" s="9">
        <v>29</v>
      </c>
      <c r="F289" s="9">
        <v>18</v>
      </c>
      <c r="G289" s="9">
        <v>17</v>
      </c>
      <c r="H289" s="2"/>
      <c r="M289" s="23"/>
      <c r="N289" s="2"/>
    </row>
    <row r="290" spans="1:18">
      <c r="A290" s="143"/>
      <c r="C290" s="2"/>
      <c r="D290" s="6"/>
      <c r="E290" s="2"/>
      <c r="F290" s="2"/>
      <c r="G290" s="2"/>
      <c r="H290" s="2"/>
      <c r="M290" s="23"/>
      <c r="N290" s="2"/>
    </row>
    <row r="291" spans="1:18">
      <c r="A291" s="143"/>
      <c r="C291" s="2"/>
      <c r="D291" s="6"/>
      <c r="E291" s="6"/>
      <c r="F291" s="6"/>
      <c r="G291" s="6"/>
      <c r="H291" s="2"/>
      <c r="M291" s="23"/>
      <c r="N291" s="2"/>
    </row>
    <row r="292" spans="1:18" ht="42.75">
      <c r="A292" s="143"/>
      <c r="C292" s="2"/>
      <c r="D292" s="2"/>
      <c r="E292" s="5" t="s">
        <v>113</v>
      </c>
      <c r="F292" s="5" t="s">
        <v>87</v>
      </c>
      <c r="G292" s="5" t="s">
        <v>141</v>
      </c>
      <c r="H292" s="2"/>
      <c r="M292" s="23"/>
      <c r="N292" s="2"/>
    </row>
    <row r="293" spans="1:18">
      <c r="A293" s="143"/>
      <c r="C293" s="141" t="s">
        <v>56</v>
      </c>
      <c r="D293" s="44" t="s">
        <v>57</v>
      </c>
      <c r="E293" s="64">
        <v>9.2381574999999998</v>
      </c>
      <c r="F293" s="83"/>
      <c r="G293" s="83"/>
      <c r="H293" s="2"/>
      <c r="M293" s="23"/>
      <c r="N293" s="2"/>
    </row>
    <row r="294" spans="1:18">
      <c r="A294" s="143"/>
      <c r="C294" s="141"/>
      <c r="D294" s="45" t="s">
        <v>58</v>
      </c>
      <c r="E294" s="65">
        <v>7.8111449999999998</v>
      </c>
      <c r="F294" s="83"/>
      <c r="G294" s="83"/>
      <c r="H294" s="2"/>
      <c r="M294" s="23"/>
      <c r="N294" s="2"/>
    </row>
    <row r="295" spans="1:18" s="32" customFormat="1" ht="16.899999999999999" customHeight="1">
      <c r="A295" s="143"/>
      <c r="C295" s="141"/>
      <c r="D295" s="46" t="s">
        <v>59</v>
      </c>
      <c r="E295" s="64">
        <v>10.946555</v>
      </c>
      <c r="F295" s="83"/>
      <c r="G295" s="83"/>
      <c r="H295" s="2"/>
      <c r="J295" s="1"/>
      <c r="K295" s="1"/>
      <c r="L295" s="1"/>
      <c r="M295" s="23"/>
      <c r="N295" s="2"/>
      <c r="O295" s="1"/>
      <c r="P295" s="1"/>
      <c r="Q295" s="1"/>
      <c r="R295" s="1"/>
    </row>
    <row r="296" spans="1:18">
      <c r="A296" s="143"/>
      <c r="C296" s="141"/>
      <c r="D296" s="45" t="s">
        <v>60</v>
      </c>
      <c r="E296" s="65">
        <v>17.681325000000001</v>
      </c>
      <c r="F296" s="83"/>
      <c r="G296" s="83"/>
      <c r="H296" s="2"/>
      <c r="M296" s="23"/>
      <c r="N296" s="2"/>
    </row>
    <row r="297" spans="1:18">
      <c r="A297" s="143"/>
      <c r="C297" s="141"/>
      <c r="D297" s="44" t="s">
        <v>61</v>
      </c>
      <c r="E297" s="64">
        <v>14.210855</v>
      </c>
      <c r="F297" s="83"/>
      <c r="G297" s="83"/>
      <c r="H297" s="2"/>
      <c r="M297" s="23"/>
      <c r="N297" s="2"/>
    </row>
    <row r="298" spans="1:18">
      <c r="A298" s="143"/>
      <c r="C298" s="2"/>
      <c r="D298" s="2"/>
      <c r="E298" s="2"/>
      <c r="F298" s="2"/>
      <c r="G298" s="2"/>
      <c r="H298" s="2"/>
      <c r="I298" s="2"/>
      <c r="M298" s="23"/>
      <c r="N298" s="2"/>
    </row>
    <row r="299" spans="1:18" ht="42.75">
      <c r="A299" s="143"/>
      <c r="C299" s="2"/>
      <c r="D299" s="2"/>
      <c r="E299" s="5" t="s">
        <v>113</v>
      </c>
      <c r="F299" s="5" t="s">
        <v>87</v>
      </c>
      <c r="G299" s="5" t="s">
        <v>141</v>
      </c>
      <c r="H299" s="2"/>
      <c r="M299" s="23"/>
      <c r="N299" s="2"/>
    </row>
    <row r="300" spans="1:18">
      <c r="A300" s="143"/>
      <c r="C300" s="140" t="s">
        <v>62</v>
      </c>
      <c r="D300" s="16" t="s">
        <v>57</v>
      </c>
      <c r="E300" s="67">
        <v>239.11</v>
      </c>
      <c r="F300" s="67">
        <v>236.14499999999998</v>
      </c>
      <c r="G300" s="67">
        <v>238.95999999999998</v>
      </c>
      <c r="H300" s="2"/>
      <c r="M300" s="23"/>
      <c r="N300" s="2"/>
    </row>
    <row r="301" spans="1:18">
      <c r="A301" s="143"/>
      <c r="C301" s="140"/>
      <c r="D301" s="14" t="s">
        <v>58</v>
      </c>
      <c r="E301" s="68">
        <v>219.97800000000001</v>
      </c>
      <c r="F301" s="68">
        <v>215.53700000000001</v>
      </c>
      <c r="G301" s="68">
        <v>127.05499999999999</v>
      </c>
      <c r="H301" s="2"/>
      <c r="M301" s="23"/>
      <c r="N301" s="2"/>
    </row>
    <row r="302" spans="1:18">
      <c r="A302" s="143"/>
      <c r="C302" s="140"/>
      <c r="D302" s="16" t="s">
        <v>59</v>
      </c>
      <c r="E302" s="69">
        <v>276.23</v>
      </c>
      <c r="F302" s="69">
        <v>262.48969499999998</v>
      </c>
      <c r="G302" s="69">
        <v>370.97</v>
      </c>
      <c r="H302" s="2"/>
      <c r="M302" s="23"/>
      <c r="N302" s="2"/>
    </row>
    <row r="303" spans="1:18">
      <c r="A303" s="143"/>
      <c r="C303" s="140"/>
      <c r="D303" s="14" t="s">
        <v>60</v>
      </c>
      <c r="E303" s="70">
        <v>372.79199999999997</v>
      </c>
      <c r="F303" s="70">
        <v>359.81600000000003</v>
      </c>
      <c r="G303" s="70">
        <v>719.22400000000016</v>
      </c>
      <c r="H303" s="2"/>
      <c r="M303" s="23"/>
      <c r="N303" s="2"/>
    </row>
    <row r="304" spans="1:18">
      <c r="A304" s="143"/>
      <c r="C304" s="140"/>
      <c r="D304" s="16" t="s">
        <v>61</v>
      </c>
      <c r="E304" s="69">
        <v>310.42</v>
      </c>
      <c r="F304" s="69">
        <v>318.625</v>
      </c>
      <c r="G304" s="69">
        <v>507.22500000000002</v>
      </c>
      <c r="H304" s="2"/>
      <c r="M304" s="23"/>
      <c r="N304" s="2"/>
    </row>
    <row r="305" spans="1:14">
      <c r="A305" s="143"/>
      <c r="C305" s="2"/>
      <c r="D305" s="6"/>
      <c r="E305" s="2"/>
      <c r="F305" s="2"/>
      <c r="G305" s="2"/>
      <c r="H305" s="2"/>
      <c r="I305" s="2"/>
      <c r="J305" s="2"/>
      <c r="K305" s="2"/>
      <c r="L305" s="2"/>
      <c r="M305" s="23"/>
      <c r="N305" s="2"/>
    </row>
  </sheetData>
  <sheetProtection formatCells="0" formatColumns="0" formatRows="0" insertColumns="0" insertRows="0" insertHyperlinks="0" deleteColumns="0" deleteRows="0" sort="0" autoFilter="0" pivotTables="0"/>
  <mergeCells count="121">
    <mergeCell ref="D7:L7"/>
    <mergeCell ref="C143:C147"/>
    <mergeCell ref="D10:L10"/>
    <mergeCell ref="C103:L103"/>
    <mergeCell ref="C233:C237"/>
    <mergeCell ref="C275:C279"/>
    <mergeCell ref="C263:D263"/>
    <mergeCell ref="C282:L282"/>
    <mergeCell ref="C226:C230"/>
    <mergeCell ref="G73:H73"/>
    <mergeCell ref="C283:D283"/>
    <mergeCell ref="C262:L262"/>
    <mergeCell ref="G67:H67"/>
    <mergeCell ref="G69:H69"/>
    <mergeCell ref="G70:H70"/>
    <mergeCell ref="G72:H72"/>
    <mergeCell ref="G71:H71"/>
    <mergeCell ref="G75:H75"/>
    <mergeCell ref="G147:H147"/>
    <mergeCell ref="G150:H150"/>
    <mergeCell ref="G152:H152"/>
    <mergeCell ref="G153:H153"/>
    <mergeCell ref="G154:H154"/>
    <mergeCell ref="G151:H151"/>
    <mergeCell ref="G144:H144"/>
    <mergeCell ref="G146:H146"/>
    <mergeCell ref="G191:H191"/>
    <mergeCell ref="G192:H192"/>
    <mergeCell ref="G187:H187"/>
    <mergeCell ref="G188:H188"/>
    <mergeCell ref="G189:H189"/>
    <mergeCell ref="C1:L1"/>
    <mergeCell ref="C26:L26"/>
    <mergeCell ref="C53:L53"/>
    <mergeCell ref="C78:L78"/>
    <mergeCell ref="C113:L113"/>
    <mergeCell ref="C133:L133"/>
    <mergeCell ref="C157:L157"/>
    <mergeCell ref="C194:L194"/>
    <mergeCell ref="C195:D195"/>
    <mergeCell ref="D16:L16"/>
    <mergeCell ref="D15:L15"/>
    <mergeCell ref="D17:L17"/>
    <mergeCell ref="D18:L18"/>
    <mergeCell ref="D11:L11"/>
    <mergeCell ref="D14:L14"/>
    <mergeCell ref="D8:L8"/>
    <mergeCell ref="D2:L2"/>
    <mergeCell ref="D5:L5"/>
    <mergeCell ref="D6:L6"/>
    <mergeCell ref="D9:L9"/>
    <mergeCell ref="D12:L12"/>
    <mergeCell ref="D13:L13"/>
    <mergeCell ref="C45:C49"/>
    <mergeCell ref="G74:H74"/>
    <mergeCell ref="A78:A102"/>
    <mergeCell ref="A26:A52"/>
    <mergeCell ref="A133:A156"/>
    <mergeCell ref="C134:D134"/>
    <mergeCell ref="C181:C185"/>
    <mergeCell ref="C95:C99"/>
    <mergeCell ref="A113:A132"/>
    <mergeCell ref="C119:C123"/>
    <mergeCell ref="C126:C130"/>
    <mergeCell ref="C171:D171"/>
    <mergeCell ref="C158:D158"/>
    <mergeCell ref="C163:C167"/>
    <mergeCell ref="A53:A77"/>
    <mergeCell ref="C87:C91"/>
    <mergeCell ref="C37:C41"/>
    <mergeCell ref="C62:C66"/>
    <mergeCell ref="C70:C74"/>
    <mergeCell ref="C150:C154"/>
    <mergeCell ref="A215:A238"/>
    <mergeCell ref="A103:A111"/>
    <mergeCell ref="C104:D104"/>
    <mergeCell ref="C106:C110"/>
    <mergeCell ref="A239:A261"/>
    <mergeCell ref="C240:D240"/>
    <mergeCell ref="C247:C251"/>
    <mergeCell ref="C255:C259"/>
    <mergeCell ref="C215:L215"/>
    <mergeCell ref="C239:L239"/>
    <mergeCell ref="A170:A193"/>
    <mergeCell ref="C188:C192"/>
    <mergeCell ref="C170:L170"/>
    <mergeCell ref="C200:C204"/>
    <mergeCell ref="C216:D216"/>
    <mergeCell ref="G176:H176"/>
    <mergeCell ref="G138:H138"/>
    <mergeCell ref="G142:H142"/>
    <mergeCell ref="G149:H149"/>
    <mergeCell ref="C207:C211"/>
    <mergeCell ref="G139:H139"/>
    <mergeCell ref="G140:H140"/>
    <mergeCell ref="G143:H143"/>
    <mergeCell ref="G145:H145"/>
    <mergeCell ref="A262:A281"/>
    <mergeCell ref="C268:C272"/>
    <mergeCell ref="A282:A305"/>
    <mergeCell ref="C293:C297"/>
    <mergeCell ref="G190:H190"/>
    <mergeCell ref="C300:C304"/>
    <mergeCell ref="G177:H177"/>
    <mergeCell ref="D19:L19"/>
    <mergeCell ref="D20:L20"/>
    <mergeCell ref="D22:L22"/>
    <mergeCell ref="D23:L23"/>
    <mergeCell ref="D21:L21"/>
    <mergeCell ref="C27:D27"/>
    <mergeCell ref="C54:D54"/>
    <mergeCell ref="C79:D79"/>
    <mergeCell ref="C114:D114"/>
    <mergeCell ref="G58:H58"/>
    <mergeCell ref="G59:H59"/>
    <mergeCell ref="G62:H62"/>
    <mergeCell ref="G64:H64"/>
    <mergeCell ref="G66:H66"/>
    <mergeCell ref="G63:H63"/>
    <mergeCell ref="G61:H61"/>
    <mergeCell ref="G65:H65"/>
  </mergeCells>
  <phoneticPr fontId="4" type="noConversion"/>
  <hyperlinks>
    <hyperlink ref="D5" location="Recyclables!A35" display="Recyclables!A35" xr:uid="{00000000-0004-0000-0400-000000000000}"/>
    <hyperlink ref="D10" location="Recyclables!A127" display="Recyclables!A127" xr:uid="{00000000-0004-0000-0400-000001000000}"/>
    <hyperlink ref="D9" location="Recyclables!A107" display="Recyclables!A107" xr:uid="{00000000-0004-0000-0400-000002000000}"/>
    <hyperlink ref="D6" location="Recyclables!A62" display="Recyclables!A62" xr:uid="{00000000-0004-0000-0400-000003000000}"/>
    <hyperlink ref="D7" location="Recyclables!A87" display="Recyclables!A87" xr:uid="{00000000-0004-0000-0400-000004000000}"/>
    <hyperlink ref="D2" location="Sommaire!A1" display="Retour sommaire annexe" xr:uid="{00000000-0004-0000-0400-000005000000}"/>
    <hyperlink ref="C27" location="'Papiers et Emb. HV'!A1" display="Retour sommaire fiche" xr:uid="{00000000-0004-0000-0400-000006000000}"/>
    <hyperlink ref="D12" location="Recyclables!A154" display="Recyclables!A154" xr:uid="{00000000-0004-0000-0400-000011000000}"/>
    <hyperlink ref="D15:D20" location="OMR!A142" display="OMR!A142" xr:uid="{00000000-0004-0000-0400-000013000000}"/>
    <hyperlink ref="D22:D23" location="OMR!A142" display="OMR!A142" xr:uid="{00000000-0004-0000-0400-00001A000000}"/>
    <hyperlink ref="D22" location="Recyclables!A294" display="Recyclables!A294" xr:uid="{00000000-0004-0000-0400-00002D000000}"/>
    <hyperlink ref="D15" location="Recyclables!A154" display="Recyclables!A154" xr:uid="{A85C9F57-D535-4AC3-B73E-7FB73AE0AC8F}"/>
    <hyperlink ref="D17" location="Recyclables!A154" display="Recyclables!A154" xr:uid="{BA406704-AFE1-4ED9-B31A-0E2F855E5108}"/>
    <hyperlink ref="D18" location="Recyclables!A154" display="Recyclables!A154" xr:uid="{A95F4422-A371-4528-B24F-436634AE3220}"/>
    <hyperlink ref="D20" location="Recyclables!A154" display="Recyclables!A154" xr:uid="{D84DA7AB-50A5-4FB5-BB2E-5F14118B7EEF}"/>
    <hyperlink ref="D23" location="Recyclables!A294" display="Recyclables!A294" xr:uid="{B6FB0536-9994-4AE5-8EB6-51429348F46E}"/>
    <hyperlink ref="D5:G5" location="'Papiers et Emb. HV'!A22" display="Tableau 31 - Coûts de synthèse des papiers et emballages hors verre" xr:uid="{1F944925-2714-4BCC-9801-A1EA047B2B44}"/>
    <hyperlink ref="D6:G6" location="'Papiers et Emb. HV'!A45" display="Tableau 32 - Charges des papiers et emballages hors verre par étape technique" xr:uid="{6F1B7C52-F130-4618-9D61-266C7A473AB8}"/>
    <hyperlink ref="D7:G7" location="'Papiers et Emb. HV'!A66" display="Tableau 33 - Produits des papiers et emballages hors verre par nature" xr:uid="{6BAF2059-3465-47F0-B1E6-BAB3EC21DF17}"/>
    <hyperlink ref="D9:G9" location="'Papiers et Emb. HV'!A86" display="Tableau 34 - Evolution du coût aidé HT des papiers et emballages hors verre" xr:uid="{27C3BF97-3455-407E-931B-2E643C59AA90}"/>
    <hyperlink ref="D10:G10" location="'Papiers et Emb. HV'!A106" display="Tableau 35 - Coûts aidés HT des papiers et emballages hors verre selon la typologie d'habitat" xr:uid="{B727AE0D-EF9B-4AE0-98D0-5E3CF516394B}"/>
    <hyperlink ref="D12:G12" location="'Papiers et Emb. HV'!A129" display="Tableau 36 - Coût aidé HT par mode/schéma de collecte" xr:uid="{B27DCCE7-B334-43C6-80D7-A5C8F726CA74}"/>
    <hyperlink ref="D15:G15" location="'Papiers et Emb. HV'!A195" display="Tableau 39 - Charges de pré-collecte par mode/schéma de collecte" xr:uid="{23EE001C-0B01-428A-808C-C5B5600F5339}"/>
    <hyperlink ref="D17:G17" location="'Papiers et Emb. HV'!A218" display="Tableau 40 - Charges de pré-collecte selon extension des consignes de tri" xr:uid="{73E035A7-3C91-4DD0-B7DA-3B121A6A34D5}"/>
    <hyperlink ref="D18:G18" location="'Papiers et Emb. HV'!A238" display="Tableau 41 - Charges de collecte par mode/schéma de collecte" xr:uid="{67EFC54C-084C-48D3-8314-54DC6A9ADBEB}"/>
    <hyperlink ref="D20:G20" location="'Papiers et Emb. HV'!A261" display="Tableau 42 - Charges de collecte selon extension des consignes de tri" xr:uid="{164E108E-2F73-4139-B900-1A45E07C3D99}"/>
    <hyperlink ref="D22:G22" location="'Papiers et Emb. HV'!A281" display="Tableau 43 - Charges de traitement par schéma de collecte" xr:uid="{1CFD82B4-20E2-467A-ADEA-56F43117707C}"/>
    <hyperlink ref="D23:G23" location="'Papiers et Emb. HV'!A301" display="Tableau 44 - Charges de traitement par schéma de collecte et extension des consignes de tri" xr:uid="{519083DF-1407-4D3C-9F3B-DF0AB653C252}"/>
    <hyperlink ref="C54" location="'Papiers et Emb. HV'!A1" display="Retour sommaire fiche" xr:uid="{099336FB-8122-470E-838D-640344187FB9}"/>
    <hyperlink ref="C79" location="'Papiers et Emb. HV'!A1" display="Retour sommaire fiche" xr:uid="{199BAE82-1914-4485-8470-F695CF793E69}"/>
    <hyperlink ref="C114" location="'Papiers et Emb. HV'!A1" display="Retour sommaire fiche" xr:uid="{71B811C5-24A8-495E-A810-E12A66BD15D9}"/>
    <hyperlink ref="C134" location="'Papiers et Emb. HV'!A1" display="Retour sommaire fiche" xr:uid="{FA334488-E145-41E0-A1F0-802854C34B11}"/>
    <hyperlink ref="C171" location="'Papiers et Emb. HV'!A1" display="Retour sommaire fiche" xr:uid="{FDDEFEDB-39AE-481D-A03C-95BA7E916F5E}"/>
    <hyperlink ref="C216" location="'Papiers et Emb. HV'!A1" display="Retour sommaire fiche" xr:uid="{6ABC3DDC-27AF-4B8E-8C22-A341DE323643}"/>
    <hyperlink ref="C263" location="'Papiers et Emb. HV'!A1" display="Retour sommaire fiche" xr:uid="{F1B14747-29C0-47BF-8A7B-8D234515CB85}"/>
    <hyperlink ref="C283" location="'Papiers et Emb. HV'!A1" display="Retour sommaire fiche" xr:uid="{6E7B435C-CBF1-4EB8-8FDC-36067EA1AE48}"/>
    <hyperlink ref="D11" location="'Papiers et Emb. HV'!A337" display="Papiers et emballages hors verre - Tableau 15 - Coût aidé HT et type de structure" xr:uid="{8E91C205-2A27-4FEB-9810-273BF3E62548}"/>
    <hyperlink ref="D11:G11" location="'Papiers et Emb. HV'!A301" display="Tableau 44 - Charges de traitement par schéma de collecte et extension des consignes de tri" xr:uid="{82280016-7C33-48D1-B6CA-0492F15E814F}"/>
    <hyperlink ref="C195" location="Verre!A1" display="Retour sommaire fiche" xr:uid="{A82596B3-9111-42AF-B513-D1B5801391FD}"/>
    <hyperlink ref="C195:D195" location="'Papiers et Emb. HV'!A1" display="Retour sommaire fiche" xr:uid="{A65411C1-BADC-4E66-9802-8B411232BD2E}"/>
    <hyperlink ref="D14" location="'Papiers et Emb. HV'!A353" display="Papiers et emballages hors verre - Tableau 16 - Impact du ratio collecté sur le coût aidé HT" xr:uid="{7B68BE7F-F86A-4902-91EC-322F92BB9B48}"/>
    <hyperlink ref="D21" location="'Papiers et Emb. HV'!A373" display="Papiers et emballages hors verre - Tableau 17 - Impact du ratio collecté sur les charges de collecte" xr:uid="{C80AB00E-52A0-4CFC-93ED-56CB3135B7A6}"/>
    <hyperlink ref="D5:L5" location="'Papiers et Emb. HV'!A46" display="Papiers et emballages hors verre - Coûts de synthèse" xr:uid="{BF4F8F7B-6D3A-46D2-8C7D-F7C7DB607F92}"/>
    <hyperlink ref="D6:L6" location="'Papiers et Emb. HV'!A66" display="Papiers et emballages hors verre - Charges par étape technique" xr:uid="{56E470CF-4517-4B5F-A8AA-922E89FAC49B}"/>
    <hyperlink ref="D7:L7" location="'Papiers et Emb. HV'!A86" display="Papiers et emballages hors verre - Produits par nature" xr:uid="{19EF30C4-A2A9-40CF-97B8-A7C628DA8024}"/>
    <hyperlink ref="D9:L9" location="'Papiers et Emb. HV'!A106" display="Papiers et emballages hors verre - Évolution du coût aidé HT" xr:uid="{0E7D614C-37DC-490D-A9F4-50F614623DF2}"/>
    <hyperlink ref="D10:L10" location="'Papiers et Emb. HV'!A127" display="Papiers et emballages hors verre - Coût aidé HT et typologie d'habitat" xr:uid="{DE370A34-6CAC-4B06-A203-89F04FCE0209}"/>
    <hyperlink ref="D11:L11" location="'Papiers et Emb. HV'!A147" display="Papiers et emballages hors verre - Coût aidé HT et type de structure" xr:uid="{F2E89BDF-730B-4A66-9EEC-F97765CF692B}"/>
    <hyperlink ref="D12:L12" location="'Papiers et Emb. HV'!A170" display="Papiers et emballages hors verre - Coût aidé HT et mode/schéma de collecte" xr:uid="{6F4E11C7-BA83-4CA4-831C-E60A5E736B9E}"/>
    <hyperlink ref="D14:L14" location="'Papiers et Emb. HV'!A184" display="Papiers et emballages hors verre - Coût aidé HT et quantités collectées" xr:uid="{6A4C8492-83FE-483F-A232-77BF69E19444}"/>
    <hyperlink ref="D15:L15" location="'Papiers et Emb. HV'!A269" display="Papiers et emballages hors verre - Charges de pré-collecte et mode/schéma de collecte" xr:uid="{49783542-C244-427E-BAA9-32EB4050A0E8}"/>
    <hyperlink ref="D17:L17" location="'Papiers et Emb. HV'!A289" display="Papiers et emballages hors verre - Charges de pré-collecte et extension des consignes de tri" xr:uid="{89524057-CD2F-4F3E-A76C-E5DF3689C61E}"/>
    <hyperlink ref="D18:L18" location="'Papiers et Emb. HV'!A312" display="Papiers et emballages hors verre - Charges de collecte et mode/schéma de collecte" xr:uid="{9ACB8C9E-7029-4B6E-84FD-3FA98F9BD789}"/>
    <hyperlink ref="D20:L20" location="'Papiers et Emb. HV'!A332" display="Papiers et emballages hors verre - Charges de collecte et extension des consignes de tri" xr:uid="{8B474C39-EEF8-4A89-9035-1F623FB4439E}"/>
    <hyperlink ref="D21:L21" location="'Papiers et Emb. HV'!A345" display="Papiers et emballages hors verre - Charges de collecte et quantités collectées" xr:uid="{FE36A6E8-721F-4BF9-90FC-28EE1EDDB352}"/>
    <hyperlink ref="D22:L22" location="'Papiers et Emb. HV'!A365" display="Papiers et emballages hors verre - Charges de traitement et schéma de collecte" xr:uid="{DAF6F123-B8FC-4E09-8D62-BE400C3F54DB}"/>
    <hyperlink ref="D23:L23" location="'Papiers et Emb. HV'!A388" display="Papiers et emballages hors verre - Charges de traitement et schéma de collecte et extension des consignes de tri" xr:uid="{86E1D1BE-D55E-40A7-8539-5A5AC4FCF5DD}"/>
    <hyperlink ref="D13" location="Recyclables!A154" display="Recyclables!A154" xr:uid="{207A06A6-F3A1-483B-9E2A-AB731A33452A}"/>
    <hyperlink ref="D13:G13" location="'Papiers et Emb. HV'!A129" display="Tableau 36 - Coût aidé HT par mode/schéma de collecte" xr:uid="{384B2C2A-E61B-4EF0-A8BC-EB18C36A49F5}"/>
    <hyperlink ref="D13:L13" location="'Papiers et Emb. HV'!A170" display="Papiers et emballages hors verre - Coût aidé HT et mode/schéma de collecte" xr:uid="{A9FF1515-4E56-4449-BAE1-844A278EA6D5}"/>
    <hyperlink ref="D16" location="Recyclables!A154" display="Recyclables!A154" xr:uid="{0BB302E9-1DB1-456F-8D03-D4871C4758E2}"/>
    <hyperlink ref="D16:G16" location="'Papiers et Emb. HV'!A195" display="Tableau 39 - Charges de pré-collecte par mode/schéma de collecte" xr:uid="{F379510F-91AE-4DBA-A55D-A00846AC7602}"/>
    <hyperlink ref="D16:L16" location="'Papiers et Emb. HV'!A269" display="Papiers et emballages hors verre - Charges de pré-collecte et mode/schéma de collecte" xr:uid="{B63EAB8C-0FD0-4231-A6CE-523BE0C0BC33}"/>
    <hyperlink ref="D19" location="Recyclables!A154" display="Recyclables!A154" xr:uid="{32DBBB06-6510-42C4-84E6-A8661E19306F}"/>
    <hyperlink ref="D19:G19" location="'Papiers et Emb. HV'!A238" display="Tableau 41 - Charges de collecte par mode/schéma de collecte" xr:uid="{B964F8F8-1006-4258-9C8C-B9E97A2D666E}"/>
    <hyperlink ref="D19:L19" location="'Papiers et Emb. HV'!A312" display="Papiers et emballages hors verre - Charges de collecte et mode/schéma de collecte" xr:uid="{404B56CD-D651-4EF0-B149-37F7D64EF899}"/>
    <hyperlink ref="C240" location="'Papiers et Emb. HV'!A1" display="Retour sommaire fiche" xr:uid="{DB182511-C62B-4BEB-9CC8-42BD606D4F5C}"/>
    <hyperlink ref="D8" location="'Tous flux'!A181" display="'Tous flux'!A181" xr:uid="{CD77EA8D-678A-4EEA-A6F6-3EE4F4D1A65B}"/>
    <hyperlink ref="D8:G8" location="'Tous flux'!A189" display="Tableau 10 - Taux de couverture du coût (aidé TTC) par le financement" xr:uid="{0E0AFF5D-4AEB-4ACE-8866-662816E80328}"/>
    <hyperlink ref="D8:L8" location="'Tous flux'!A170" display="Tous flux - Tableau 10 - Taux de couverture du coût (aidé TTC) par le financement" xr:uid="{DE2AC833-C227-44ED-B875-DFCEDF017105}"/>
    <hyperlink ref="C104" location="'Tous flux'!A1" display="Retour sommaire fiche" xr:uid="{0A0A2E2D-E148-49E7-919C-BFD948650279}"/>
    <hyperlink ref="C158" location="Verre!A1" display="Retour sommaire fiche" xr:uid="{BFA7C5A7-4863-4DFB-BBC5-3906283543CB}"/>
    <hyperlink ref="C158:D158" location="'Papiers et Emb. HV'!A1" display="Retour sommaire fiche" xr:uid="{0BB5FE92-3BEF-4823-BCE9-B5F7E055E053}"/>
  </hyperlinks>
  <pageMargins left="0.23622047244094488" right="0.23622047244094488" top="0.23622047244094488" bottom="0.23622047244094488" header="0.23622047244094488" footer="0.23622047244094488"/>
  <pageSetup paperSize="9" fitToWidth="0" fitToHeight="0" orientation="landscape" r:id="rId1"/>
  <rowBreaks count="8" manualBreakCount="8">
    <brk id="25" min="2" max="10" man="1"/>
    <brk id="52" min="2" max="10" man="1"/>
    <brk id="77" min="2" max="10" man="1"/>
    <brk id="132" min="2" max="10" man="1"/>
    <brk id="169" min="2" max="10" man="1"/>
    <brk id="193" min="2" max="10" man="1"/>
    <brk id="214" min="2" max="10" man="1"/>
    <brk id="261" min="2"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DAA8D"/>
  </sheetPr>
  <dimension ref="A1:T224"/>
  <sheetViews>
    <sheetView showGridLines="0" view="pageBreakPreview" topLeftCell="C107" zoomScaleNormal="100" zoomScaleSheetLayoutView="100" workbookViewId="0">
      <selection activeCell="E119" sqref="E119:G119"/>
    </sheetView>
  </sheetViews>
  <sheetFormatPr defaultColWidth="11.5703125" defaultRowHeight="14.25"/>
  <cols>
    <col min="1" max="2" width="11.42578125" style="1" hidden="1" customWidth="1"/>
    <col min="3" max="3" width="3.28515625" style="1" customWidth="1"/>
    <col min="4" max="4" width="25.28515625" style="4" bestFit="1" customWidth="1"/>
    <col min="5" max="18" width="16.7109375" style="1" customWidth="1"/>
    <col min="19" max="16384" width="11.5703125" style="1"/>
  </cols>
  <sheetData>
    <row r="1" spans="3:13" ht="18">
      <c r="C1" s="127" t="s">
        <v>0</v>
      </c>
      <c r="D1" s="127"/>
      <c r="E1" s="127"/>
      <c r="F1" s="127"/>
      <c r="G1" s="127"/>
      <c r="H1" s="127"/>
      <c r="I1" s="127"/>
      <c r="J1" s="127"/>
      <c r="K1" s="127"/>
    </row>
    <row r="2" spans="3:13">
      <c r="C2" s="2"/>
      <c r="D2" s="137" t="s">
        <v>14</v>
      </c>
      <c r="E2" s="137"/>
      <c r="F2" s="137"/>
      <c r="G2" s="137"/>
      <c r="H2" s="137"/>
      <c r="I2" s="137"/>
      <c r="J2" s="137"/>
      <c r="K2" s="137"/>
      <c r="L2" s="23"/>
      <c r="M2" s="2"/>
    </row>
    <row r="3" spans="3:13">
      <c r="C3" s="2"/>
      <c r="D3" s="6"/>
      <c r="E3" s="2"/>
      <c r="F3" s="2"/>
      <c r="G3" s="2"/>
      <c r="K3" s="2"/>
      <c r="L3" s="4"/>
    </row>
    <row r="4" spans="3:13">
      <c r="C4" s="2"/>
      <c r="D4" s="6"/>
      <c r="E4" s="2"/>
      <c r="F4" s="2"/>
      <c r="G4" s="2"/>
      <c r="K4" s="2"/>
      <c r="L4" s="4"/>
    </row>
    <row r="5" spans="3:13">
      <c r="C5" s="2"/>
      <c r="D5" s="137" t="s">
        <v>147</v>
      </c>
      <c r="E5" s="137"/>
      <c r="F5" s="137"/>
      <c r="G5" s="137"/>
      <c r="H5" s="137"/>
      <c r="I5" s="137"/>
      <c r="J5" s="137"/>
      <c r="K5" s="137"/>
      <c r="L5" s="23"/>
      <c r="M5" s="2"/>
    </row>
    <row r="6" spans="3:13">
      <c r="C6" s="2"/>
      <c r="D6" s="137" t="s">
        <v>148</v>
      </c>
      <c r="E6" s="137"/>
      <c r="F6" s="137"/>
      <c r="G6" s="137"/>
      <c r="H6" s="137"/>
      <c r="I6" s="137"/>
      <c r="J6" s="137"/>
      <c r="K6" s="137"/>
      <c r="L6" s="23"/>
      <c r="M6" s="2"/>
    </row>
    <row r="7" spans="3:13">
      <c r="C7" s="2"/>
      <c r="D7" s="137" t="s">
        <v>149</v>
      </c>
      <c r="E7" s="137"/>
      <c r="F7" s="137"/>
      <c r="G7" s="137"/>
      <c r="H7" s="137"/>
      <c r="I7" s="137"/>
      <c r="J7" s="137"/>
      <c r="K7" s="137"/>
      <c r="L7" s="23"/>
      <c r="M7" s="2"/>
    </row>
    <row r="8" spans="3:13">
      <c r="C8" s="2"/>
      <c r="D8" s="137" t="s">
        <v>150</v>
      </c>
      <c r="E8" s="137"/>
      <c r="F8" s="137"/>
      <c r="G8" s="137"/>
      <c r="H8" s="137"/>
      <c r="I8" s="137"/>
      <c r="J8" s="137"/>
      <c r="K8" s="137"/>
      <c r="L8" s="7"/>
    </row>
    <row r="9" spans="3:13">
      <c r="C9" s="2"/>
      <c r="D9" s="137" t="s">
        <v>151</v>
      </c>
      <c r="E9" s="137"/>
      <c r="F9" s="137"/>
      <c r="G9" s="137"/>
      <c r="H9" s="137"/>
      <c r="I9" s="137"/>
      <c r="J9" s="137"/>
      <c r="K9" s="137"/>
      <c r="L9" s="23"/>
      <c r="M9" s="2"/>
    </row>
    <row r="10" spans="3:13">
      <c r="C10" s="2"/>
      <c r="D10" s="137" t="s">
        <v>152</v>
      </c>
      <c r="E10" s="137"/>
      <c r="F10" s="137"/>
      <c r="G10" s="137"/>
      <c r="H10" s="137"/>
      <c r="I10" s="137"/>
      <c r="J10" s="137"/>
      <c r="K10" s="137"/>
      <c r="L10" s="23"/>
      <c r="M10" s="2"/>
    </row>
    <row r="11" spans="3:13">
      <c r="C11" s="2"/>
      <c r="D11" s="137" t="s">
        <v>153</v>
      </c>
      <c r="E11" s="137"/>
      <c r="F11" s="137"/>
      <c r="G11" s="137"/>
      <c r="H11" s="137"/>
      <c r="I11" s="137"/>
      <c r="J11" s="137"/>
      <c r="K11" s="137"/>
      <c r="L11" s="23"/>
      <c r="M11" s="2"/>
    </row>
    <row r="12" spans="3:13">
      <c r="C12" s="2"/>
      <c r="D12" s="137" t="s">
        <v>154</v>
      </c>
      <c r="E12" s="137"/>
      <c r="F12" s="137"/>
      <c r="G12" s="137"/>
      <c r="H12" s="137"/>
      <c r="I12" s="137"/>
      <c r="J12" s="137"/>
      <c r="K12" s="137"/>
      <c r="L12" s="23"/>
      <c r="M12" s="2"/>
    </row>
    <row r="13" spans="3:13">
      <c r="C13" s="2"/>
      <c r="D13" s="137" t="s">
        <v>155</v>
      </c>
      <c r="E13" s="137"/>
      <c r="F13" s="137"/>
      <c r="G13" s="137"/>
      <c r="H13" s="137"/>
      <c r="I13" s="137"/>
      <c r="J13" s="137"/>
      <c r="K13" s="137"/>
      <c r="L13" s="23"/>
      <c r="M13" s="2"/>
    </row>
    <row r="14" spans="3:13">
      <c r="C14" s="2"/>
      <c r="D14" s="137" t="s">
        <v>156</v>
      </c>
      <c r="E14" s="137"/>
      <c r="F14" s="137"/>
      <c r="G14" s="137"/>
      <c r="H14" s="137"/>
      <c r="I14" s="137"/>
      <c r="J14" s="137"/>
      <c r="K14" s="137"/>
      <c r="L14" s="23"/>
      <c r="M14" s="2"/>
    </row>
    <row r="15" spans="3:13">
      <c r="C15" s="2"/>
      <c r="D15" s="137" t="s">
        <v>157</v>
      </c>
      <c r="E15" s="137"/>
      <c r="F15" s="137"/>
      <c r="G15" s="137"/>
      <c r="H15" s="137"/>
      <c r="I15" s="137"/>
      <c r="J15" s="137"/>
      <c r="K15" s="137"/>
      <c r="L15" s="23"/>
      <c r="M15" s="2"/>
    </row>
    <row r="16" spans="3:13">
      <c r="C16" s="2"/>
      <c r="D16" s="137" t="s">
        <v>158</v>
      </c>
      <c r="E16" s="137"/>
      <c r="F16" s="137"/>
      <c r="G16" s="137"/>
      <c r="H16" s="137"/>
      <c r="I16" s="137"/>
      <c r="J16" s="137"/>
      <c r="K16" s="137"/>
      <c r="L16" s="23"/>
      <c r="M16" s="2"/>
    </row>
    <row r="17" spans="1:13">
      <c r="C17" s="2"/>
      <c r="D17" s="137" t="s">
        <v>159</v>
      </c>
      <c r="E17" s="137"/>
      <c r="F17" s="137"/>
      <c r="G17" s="137"/>
      <c r="H17" s="137"/>
      <c r="I17" s="137"/>
      <c r="J17" s="137"/>
      <c r="K17" s="137"/>
      <c r="L17" s="23"/>
      <c r="M17" s="2"/>
    </row>
    <row r="18" spans="1:13">
      <c r="C18" s="2"/>
      <c r="D18" s="137" t="s">
        <v>160</v>
      </c>
      <c r="E18" s="137"/>
      <c r="F18" s="137"/>
      <c r="G18" s="137"/>
      <c r="H18" s="137"/>
      <c r="I18" s="137"/>
      <c r="J18" s="137"/>
      <c r="K18" s="137"/>
      <c r="L18" s="23"/>
      <c r="M18" s="2"/>
    </row>
    <row r="19" spans="1:13">
      <c r="C19" s="2"/>
      <c r="D19" s="137" t="s">
        <v>161</v>
      </c>
      <c r="E19" s="137"/>
      <c r="F19" s="137"/>
      <c r="G19" s="137"/>
      <c r="H19" s="137"/>
      <c r="I19" s="137"/>
      <c r="J19" s="137"/>
      <c r="K19" s="137"/>
      <c r="L19" s="23"/>
      <c r="M19" s="2"/>
    </row>
    <row r="20" spans="1:13">
      <c r="C20" s="2"/>
      <c r="D20" s="137" t="s">
        <v>162</v>
      </c>
      <c r="E20" s="137"/>
      <c r="F20" s="137"/>
      <c r="G20" s="137"/>
      <c r="H20" s="137"/>
      <c r="I20" s="137"/>
      <c r="J20" s="137"/>
      <c r="K20" s="137"/>
      <c r="L20" s="23"/>
      <c r="M20" s="2"/>
    </row>
    <row r="21" spans="1:13">
      <c r="C21" s="2"/>
      <c r="D21" s="6"/>
      <c r="E21" s="2"/>
      <c r="F21" s="2"/>
      <c r="G21" s="2"/>
      <c r="H21" s="2"/>
      <c r="I21" s="2"/>
      <c r="J21" s="2"/>
      <c r="K21" s="2"/>
      <c r="L21" s="4"/>
    </row>
    <row r="22" spans="1:13">
      <c r="C22" s="2"/>
      <c r="D22" s="6"/>
      <c r="E22" s="2"/>
      <c r="F22" s="2"/>
      <c r="G22" s="2"/>
      <c r="H22" s="2"/>
      <c r="I22" s="2"/>
      <c r="J22" s="2"/>
      <c r="K22" s="2"/>
    </row>
    <row r="23" spans="1:13" ht="18">
      <c r="A23" s="143"/>
      <c r="C23" s="127" t="str">
        <f>D5</f>
        <v>Déchets en déchèterie - Coûts de synthèse</v>
      </c>
      <c r="D23" s="127"/>
      <c r="E23" s="127"/>
      <c r="F23" s="127"/>
      <c r="G23" s="127"/>
      <c r="H23" s="127"/>
      <c r="I23" s="127"/>
      <c r="J23" s="127"/>
      <c r="K23" s="127"/>
    </row>
    <row r="24" spans="1:13">
      <c r="A24" s="143"/>
      <c r="C24" s="142" t="s">
        <v>52</v>
      </c>
      <c r="D24" s="142"/>
      <c r="E24" s="2"/>
      <c r="F24" s="2"/>
      <c r="G24" s="2"/>
      <c r="H24" s="2"/>
      <c r="I24" s="2"/>
      <c r="J24" s="2"/>
      <c r="K24" s="2"/>
    </row>
    <row r="25" spans="1:13">
      <c r="A25" s="143"/>
      <c r="C25" s="29"/>
      <c r="D25" s="29"/>
      <c r="E25" s="2"/>
      <c r="F25" s="2"/>
      <c r="G25" s="2"/>
      <c r="H25" s="2"/>
      <c r="I25" s="2"/>
      <c r="J25" s="2"/>
      <c r="K25" s="6"/>
      <c r="L25" s="2"/>
    </row>
    <row r="26" spans="1:13">
      <c r="A26" s="143"/>
      <c r="C26" s="29"/>
      <c r="D26" s="110" t="s">
        <v>163</v>
      </c>
      <c r="E26" s="2"/>
      <c r="F26" s="2"/>
      <c r="G26" s="2"/>
      <c r="H26" s="2"/>
      <c r="I26" s="2"/>
      <c r="J26" s="2"/>
      <c r="K26" s="6"/>
      <c r="L26" s="2"/>
    </row>
    <row r="27" spans="1:13">
      <c r="A27" s="143"/>
      <c r="C27" s="29"/>
      <c r="D27" s="29"/>
      <c r="E27" s="2"/>
      <c r="F27" s="2"/>
      <c r="G27" s="2"/>
      <c r="H27" s="2"/>
      <c r="I27" s="2"/>
      <c r="J27" s="2"/>
      <c r="K27" s="6"/>
      <c r="L27" s="2"/>
    </row>
    <row r="28" spans="1:13">
      <c r="A28" s="143"/>
      <c r="C28" s="2"/>
      <c r="D28" s="2"/>
      <c r="E28" s="5" t="s">
        <v>36</v>
      </c>
      <c r="G28" s="2"/>
      <c r="H28" s="2"/>
      <c r="I28" s="2"/>
    </row>
    <row r="29" spans="1:13">
      <c r="A29" s="143"/>
      <c r="C29" s="2"/>
      <c r="D29" s="8" t="s">
        <v>53</v>
      </c>
      <c r="E29" s="9">
        <v>29</v>
      </c>
      <c r="G29" s="2"/>
      <c r="H29" s="2"/>
      <c r="I29" s="2"/>
    </row>
    <row r="30" spans="1:13">
      <c r="A30" s="143"/>
      <c r="C30" s="2"/>
      <c r="D30" s="8" t="s">
        <v>54</v>
      </c>
      <c r="E30" s="10">
        <v>13972698</v>
      </c>
      <c r="G30" s="2"/>
      <c r="H30" s="2"/>
      <c r="I30" s="2"/>
    </row>
    <row r="31" spans="1:13">
      <c r="A31" s="143"/>
      <c r="C31" s="2"/>
      <c r="D31" s="8" t="s">
        <v>55</v>
      </c>
      <c r="E31" s="11">
        <v>36.419396974411846</v>
      </c>
      <c r="G31" s="2"/>
      <c r="H31" s="2"/>
      <c r="I31" s="2"/>
    </row>
    <row r="32" spans="1:13">
      <c r="A32" s="143"/>
      <c r="C32" s="2"/>
      <c r="D32" s="6"/>
      <c r="E32" s="2"/>
      <c r="G32" s="2"/>
      <c r="H32" s="2"/>
      <c r="I32" s="2"/>
    </row>
    <row r="33" spans="1:12">
      <c r="A33" s="143"/>
      <c r="C33" s="2"/>
      <c r="D33" s="2"/>
      <c r="E33" s="5" t="s">
        <v>36</v>
      </c>
      <c r="G33" s="2"/>
      <c r="H33" s="2"/>
      <c r="I33" s="2"/>
    </row>
    <row r="34" spans="1:12">
      <c r="A34" s="143"/>
      <c r="C34" s="141" t="s">
        <v>56</v>
      </c>
      <c r="D34" s="44" t="s">
        <v>57</v>
      </c>
      <c r="E34" s="64">
        <v>9.5056999999999992</v>
      </c>
      <c r="G34" s="2"/>
      <c r="H34" s="2"/>
      <c r="I34" s="2"/>
    </row>
    <row r="35" spans="1:12">
      <c r="A35" s="143"/>
      <c r="C35" s="141"/>
      <c r="D35" s="45" t="s">
        <v>58</v>
      </c>
      <c r="E35" s="65">
        <v>6.3591999999999995</v>
      </c>
      <c r="G35" s="2"/>
      <c r="H35" s="2"/>
      <c r="I35" s="2"/>
    </row>
    <row r="36" spans="1:12" s="32" customFormat="1" ht="17.45" customHeight="1">
      <c r="A36" s="143"/>
      <c r="C36" s="141"/>
      <c r="D36" s="46" t="s">
        <v>59</v>
      </c>
      <c r="E36" s="64">
        <v>14.4754</v>
      </c>
      <c r="G36" s="33"/>
      <c r="H36" s="2"/>
      <c r="I36" s="2"/>
      <c r="J36" s="1"/>
      <c r="K36" s="1"/>
    </row>
    <row r="37" spans="1:12">
      <c r="A37" s="143"/>
      <c r="C37" s="141"/>
      <c r="D37" s="45" t="s">
        <v>60</v>
      </c>
      <c r="E37" s="65">
        <v>24.08641999999999</v>
      </c>
      <c r="G37" s="2"/>
      <c r="H37" s="2"/>
      <c r="I37" s="2"/>
    </row>
    <row r="38" spans="1:12">
      <c r="A38" s="143"/>
      <c r="C38" s="141"/>
      <c r="D38" s="44" t="s">
        <v>61</v>
      </c>
      <c r="E38" s="64">
        <v>19.664899999999999</v>
      </c>
      <c r="G38" s="2"/>
      <c r="H38" s="2"/>
      <c r="I38" s="2"/>
    </row>
    <row r="39" spans="1:12">
      <c r="A39" s="143"/>
      <c r="D39" s="1"/>
      <c r="G39" s="2"/>
      <c r="I39" s="2"/>
      <c r="J39" s="2"/>
      <c r="K39" s="6"/>
      <c r="L39" s="2"/>
    </row>
    <row r="40" spans="1:12">
      <c r="A40" s="143"/>
      <c r="C40" s="2"/>
      <c r="D40" s="2"/>
      <c r="E40" s="13"/>
      <c r="G40" s="2"/>
      <c r="H40" s="2"/>
      <c r="I40" s="2"/>
    </row>
    <row r="41" spans="1:12">
      <c r="A41" s="143"/>
      <c r="C41" s="2"/>
      <c r="D41" s="2"/>
      <c r="E41" s="5" t="s">
        <v>36</v>
      </c>
      <c r="G41" s="2"/>
      <c r="H41" s="2"/>
      <c r="I41" s="2"/>
    </row>
    <row r="42" spans="1:12">
      <c r="A42" s="143"/>
      <c r="C42" s="140" t="s">
        <v>62</v>
      </c>
      <c r="D42" s="14" t="s">
        <v>57</v>
      </c>
      <c r="E42" s="68">
        <v>169.45740000000001</v>
      </c>
      <c r="G42" s="2"/>
      <c r="H42" s="2"/>
      <c r="I42" s="2"/>
    </row>
    <row r="43" spans="1:12">
      <c r="A43" s="143"/>
      <c r="C43" s="140"/>
      <c r="D43" s="16" t="s">
        <v>58</v>
      </c>
      <c r="E43" s="69">
        <v>158.66247999999999</v>
      </c>
      <c r="G43" s="2"/>
      <c r="H43" s="2"/>
      <c r="I43" s="2"/>
    </row>
    <row r="44" spans="1:12">
      <c r="A44" s="143"/>
      <c r="C44" s="140"/>
      <c r="D44" s="14" t="s">
        <v>59</v>
      </c>
      <c r="E44" s="68">
        <v>206.51240000000001</v>
      </c>
      <c r="G44" s="2"/>
      <c r="H44" s="2"/>
      <c r="I44" s="2"/>
    </row>
    <row r="45" spans="1:12">
      <c r="A45" s="143"/>
      <c r="C45" s="140"/>
      <c r="D45" s="16" t="s">
        <v>60</v>
      </c>
      <c r="E45" s="69">
        <v>297.67617999999993</v>
      </c>
      <c r="G45" s="2"/>
      <c r="H45" s="2"/>
      <c r="I45" s="2"/>
    </row>
    <row r="46" spans="1:12">
      <c r="A46" s="143"/>
      <c r="C46" s="140"/>
      <c r="D46" s="14" t="s">
        <v>61</v>
      </c>
      <c r="E46" s="68">
        <v>248.76689999999999</v>
      </c>
      <c r="G46" s="2"/>
      <c r="H46" s="2"/>
      <c r="I46" s="2"/>
    </row>
    <row r="47" spans="1:12">
      <c r="A47" s="143"/>
      <c r="D47" s="1"/>
      <c r="G47" s="2"/>
      <c r="I47" s="2"/>
      <c r="J47" s="2"/>
      <c r="K47" s="6"/>
      <c r="L47" s="2"/>
    </row>
    <row r="48" spans="1:12">
      <c r="A48" s="143"/>
      <c r="C48" s="2"/>
      <c r="D48" s="6"/>
      <c r="E48" s="2"/>
      <c r="F48" s="2"/>
      <c r="G48" s="2"/>
      <c r="H48" s="2"/>
      <c r="I48" s="2"/>
      <c r="J48" s="2"/>
      <c r="K48" s="2"/>
    </row>
    <row r="49" spans="1:13">
      <c r="A49" s="143"/>
      <c r="C49" s="2"/>
      <c r="D49" s="6"/>
      <c r="E49" s="2"/>
      <c r="F49" s="2"/>
      <c r="G49" s="2"/>
      <c r="H49" s="2"/>
      <c r="I49" s="2"/>
      <c r="J49" s="2"/>
      <c r="K49" s="2"/>
    </row>
    <row r="50" spans="1:13" ht="18">
      <c r="A50" s="143"/>
      <c r="C50" s="127" t="str">
        <f>D6</f>
        <v>Déchets en déchèterie - Charges par étape technique</v>
      </c>
      <c r="D50" s="127"/>
      <c r="E50" s="127"/>
      <c r="F50" s="127"/>
      <c r="G50" s="127"/>
      <c r="H50" s="127"/>
      <c r="I50" s="127"/>
      <c r="J50" s="127"/>
      <c r="K50" s="127"/>
    </row>
    <row r="51" spans="1:13">
      <c r="A51" s="143"/>
      <c r="C51" s="142" t="s">
        <v>52</v>
      </c>
      <c r="D51" s="142"/>
      <c r="E51" s="2"/>
      <c r="F51" s="2"/>
      <c r="G51" s="2"/>
      <c r="H51" s="2"/>
      <c r="I51" s="2"/>
      <c r="J51" s="2"/>
      <c r="K51" s="2"/>
    </row>
    <row r="52" spans="1:13">
      <c r="A52" s="143"/>
      <c r="C52" s="29"/>
      <c r="D52" s="29"/>
      <c r="E52" s="2"/>
      <c r="F52" s="2"/>
      <c r="G52" s="2"/>
      <c r="H52" s="2"/>
      <c r="I52" s="2"/>
      <c r="J52" s="2"/>
      <c r="K52" s="6"/>
      <c r="L52" s="2"/>
    </row>
    <row r="53" spans="1:13">
      <c r="A53" s="143"/>
      <c r="C53" s="29"/>
      <c r="D53" s="110" t="s">
        <v>63</v>
      </c>
      <c r="E53" s="2"/>
      <c r="F53" s="2"/>
      <c r="G53" s="2"/>
      <c r="H53" s="2"/>
      <c r="I53" s="2"/>
      <c r="J53" s="2"/>
      <c r="K53" s="6"/>
      <c r="L53" s="2"/>
    </row>
    <row r="54" spans="1:13">
      <c r="A54" s="143"/>
      <c r="C54" s="29"/>
      <c r="D54" s="29"/>
      <c r="E54" s="2"/>
      <c r="F54" s="2"/>
      <c r="G54" s="2"/>
      <c r="H54" s="2"/>
      <c r="I54" s="2"/>
      <c r="J54" s="2"/>
      <c r="K54" s="6"/>
      <c r="L54" s="2"/>
    </row>
    <row r="55" spans="1:13">
      <c r="A55" s="143"/>
      <c r="C55" s="2"/>
      <c r="D55" s="2"/>
      <c r="E55" s="24" t="s">
        <v>28</v>
      </c>
      <c r="F55" s="24" t="s">
        <v>64</v>
      </c>
      <c r="G55" s="24" t="s">
        <v>65</v>
      </c>
      <c r="H55" s="24" t="s">
        <v>164</v>
      </c>
    </row>
    <row r="56" spans="1:13">
      <c r="A56" s="143"/>
      <c r="C56" s="2"/>
      <c r="D56" s="8" t="s">
        <v>53</v>
      </c>
      <c r="E56" s="10">
        <v>27</v>
      </c>
      <c r="F56" s="10">
        <v>24</v>
      </c>
      <c r="G56" s="10">
        <v>26</v>
      </c>
      <c r="H56" s="10">
        <v>23</v>
      </c>
      <c r="I56" s="2"/>
    </row>
    <row r="57" spans="1:13">
      <c r="A57" s="143"/>
      <c r="C57" s="2"/>
      <c r="D57" s="6"/>
      <c r="E57" s="2"/>
      <c r="F57" s="2"/>
      <c r="G57" s="2"/>
      <c r="H57" s="2"/>
      <c r="I57" s="2"/>
      <c r="J57" s="2"/>
      <c r="K57" s="2"/>
    </row>
    <row r="58" spans="1:13">
      <c r="A58" s="143"/>
      <c r="C58" s="2"/>
      <c r="D58" s="2"/>
      <c r="E58" s="24" t="s">
        <v>28</v>
      </c>
      <c r="F58" s="24" t="s">
        <v>64</v>
      </c>
      <c r="G58" s="24" t="s">
        <v>65</v>
      </c>
      <c r="H58" s="24" t="s">
        <v>164</v>
      </c>
      <c r="I58" s="2"/>
      <c r="J58" s="2"/>
      <c r="K58" s="2"/>
    </row>
    <row r="59" spans="1:13">
      <c r="A59" s="143"/>
      <c r="C59" s="141" t="s">
        <v>56</v>
      </c>
      <c r="D59" s="44" t="s">
        <v>57</v>
      </c>
      <c r="E59" s="64">
        <v>3.082538857614554</v>
      </c>
      <c r="F59" s="64">
        <v>1.6078231368723754</v>
      </c>
      <c r="G59" s="64">
        <v>4.4263731381292706</v>
      </c>
      <c r="H59" s="64">
        <v>0.36997515964595429</v>
      </c>
      <c r="I59" s="2"/>
    </row>
    <row r="60" spans="1:13">
      <c r="A60" s="143"/>
      <c r="C60" s="141"/>
      <c r="D60" s="45" t="s">
        <v>58</v>
      </c>
      <c r="E60" s="65">
        <v>1.8573616023205717</v>
      </c>
      <c r="F60" s="65">
        <v>0.99663743416366746</v>
      </c>
      <c r="G60" s="65">
        <v>2.4632049524830064</v>
      </c>
      <c r="H60" s="65">
        <v>0.1955229217332613</v>
      </c>
      <c r="I60" s="2"/>
    </row>
    <row r="61" spans="1:13" s="32" customFormat="1" ht="18" customHeight="1">
      <c r="A61" s="143"/>
      <c r="C61" s="141"/>
      <c r="D61" s="46" t="s">
        <v>59</v>
      </c>
      <c r="E61" s="64">
        <v>4.2292490243689489</v>
      </c>
      <c r="F61" s="64">
        <v>2.8521265353379457</v>
      </c>
      <c r="G61" s="64">
        <v>6.7735184997854372</v>
      </c>
      <c r="H61" s="64">
        <v>0.47646552051105606</v>
      </c>
      <c r="I61" s="33"/>
      <c r="J61" s="1"/>
      <c r="K61" s="1"/>
      <c r="L61" s="1"/>
      <c r="M61" s="1"/>
    </row>
    <row r="62" spans="1:13">
      <c r="A62" s="143"/>
      <c r="C62" s="141"/>
      <c r="D62" s="45" t="s">
        <v>60</v>
      </c>
      <c r="E62" s="65">
        <v>7.4830352132848086</v>
      </c>
      <c r="F62" s="65">
        <v>7.1758719275087808</v>
      </c>
      <c r="G62" s="65">
        <v>12.674434322113536</v>
      </c>
      <c r="H62" s="65">
        <v>1.4149706919919669</v>
      </c>
      <c r="I62" s="2"/>
    </row>
    <row r="63" spans="1:13">
      <c r="A63" s="143"/>
      <c r="C63" s="141"/>
      <c r="D63" s="44" t="s">
        <v>61</v>
      </c>
      <c r="E63" s="64">
        <v>5.990399323128571</v>
      </c>
      <c r="F63" s="64">
        <v>4.098882322949212</v>
      </c>
      <c r="G63" s="64">
        <v>9.3140642283514836</v>
      </c>
      <c r="H63" s="64">
        <v>0.91896521631180961</v>
      </c>
      <c r="I63" s="2"/>
    </row>
    <row r="64" spans="1:13">
      <c r="A64" s="143"/>
      <c r="C64" s="49"/>
      <c r="D64" s="56" t="s">
        <v>66</v>
      </c>
      <c r="E64" s="75">
        <v>4.5735153476801473</v>
      </c>
      <c r="F64" s="75">
        <v>3.0117531099716133</v>
      </c>
      <c r="G64" s="75">
        <v>6.6213177813270399</v>
      </c>
      <c r="H64" s="75">
        <v>0.68079942681108985</v>
      </c>
      <c r="I64" s="2"/>
    </row>
    <row r="65" spans="1:12">
      <c r="A65" s="143"/>
      <c r="C65" s="2"/>
      <c r="D65" s="6"/>
      <c r="E65" s="2"/>
      <c r="F65" s="2"/>
      <c r="G65" s="2"/>
      <c r="H65" s="2"/>
      <c r="I65" s="2"/>
      <c r="J65" s="2"/>
      <c r="K65" s="2"/>
    </row>
    <row r="66" spans="1:12">
      <c r="A66" s="143"/>
      <c r="C66" s="2"/>
      <c r="D66" s="2"/>
      <c r="E66" s="24" t="s">
        <v>28</v>
      </c>
      <c r="F66" s="24" t="s">
        <v>64</v>
      </c>
      <c r="G66" s="24" t="s">
        <v>65</v>
      </c>
      <c r="H66" s="24" t="s">
        <v>164</v>
      </c>
      <c r="I66" s="2"/>
      <c r="J66" s="2"/>
      <c r="K66" s="2"/>
    </row>
    <row r="67" spans="1:12">
      <c r="A67" s="143"/>
      <c r="C67" s="140" t="s">
        <v>62</v>
      </c>
      <c r="D67" s="14" t="s">
        <v>57</v>
      </c>
      <c r="E67" s="68">
        <v>44.980395566358915</v>
      </c>
      <c r="F67" s="68">
        <v>30.714665250491585</v>
      </c>
      <c r="G67" s="68">
        <v>72.54326643161059</v>
      </c>
      <c r="H67" s="68">
        <v>4.7532068534312355</v>
      </c>
      <c r="I67" s="2"/>
      <c r="J67" s="2"/>
      <c r="K67" s="2"/>
    </row>
    <row r="68" spans="1:12">
      <c r="A68" s="143"/>
      <c r="C68" s="140"/>
      <c r="D68" s="16" t="s">
        <v>58</v>
      </c>
      <c r="E68" s="69">
        <v>38.476088885706545</v>
      </c>
      <c r="F68" s="69">
        <v>20.729071726900102</v>
      </c>
      <c r="G68" s="69">
        <v>22.081866682162122</v>
      </c>
      <c r="H68" s="69">
        <v>2.9957509144183812</v>
      </c>
      <c r="I68" s="2"/>
      <c r="J68" s="2"/>
      <c r="K68" s="2"/>
    </row>
    <row r="69" spans="1:12">
      <c r="A69" s="143"/>
      <c r="C69" s="140"/>
      <c r="D69" s="14" t="s">
        <v>59</v>
      </c>
      <c r="E69" s="68">
        <v>61.179299290130523</v>
      </c>
      <c r="F69" s="68">
        <v>42.951431057368922</v>
      </c>
      <c r="G69" s="68">
        <v>88.584923657063428</v>
      </c>
      <c r="H69" s="68">
        <v>7.4952225780552819</v>
      </c>
      <c r="I69" s="2"/>
      <c r="J69" s="2"/>
      <c r="K69" s="2"/>
    </row>
    <row r="70" spans="1:12">
      <c r="A70" s="143"/>
      <c r="C70" s="140"/>
      <c r="D70" s="16" t="s">
        <v>60</v>
      </c>
      <c r="E70" s="69">
        <v>104.49262119092909</v>
      </c>
      <c r="F70" s="69">
        <v>74.503058099179867</v>
      </c>
      <c r="G70" s="69">
        <v>149.03964634517084</v>
      </c>
      <c r="H70" s="69">
        <v>14.343730294536204</v>
      </c>
      <c r="I70" s="2"/>
      <c r="J70" s="2"/>
      <c r="K70" s="2"/>
    </row>
    <row r="71" spans="1:12">
      <c r="A71" s="143"/>
      <c r="C71" s="140"/>
      <c r="D71" s="14" t="s">
        <v>61</v>
      </c>
      <c r="E71" s="68">
        <v>87.458667144239854</v>
      </c>
      <c r="F71" s="68">
        <v>49.308866743888494</v>
      </c>
      <c r="G71" s="68">
        <v>114.55633895139707</v>
      </c>
      <c r="H71" s="68">
        <v>11.869643247965566</v>
      </c>
      <c r="I71" s="2"/>
      <c r="J71" s="2"/>
      <c r="K71" s="2"/>
    </row>
    <row r="72" spans="1:12">
      <c r="A72" s="143"/>
      <c r="C72" s="50"/>
      <c r="D72" s="55" t="s">
        <v>66</v>
      </c>
      <c r="E72" s="72">
        <v>65.604173590887868</v>
      </c>
      <c r="F72" s="72">
        <v>42.687406410293192</v>
      </c>
      <c r="G72" s="72">
        <v>92.88093136102583</v>
      </c>
      <c r="H72" s="72">
        <v>8.7741761004324701</v>
      </c>
      <c r="I72" s="2"/>
      <c r="J72" s="2"/>
      <c r="K72" s="2"/>
    </row>
    <row r="73" spans="1:12">
      <c r="A73" s="143"/>
      <c r="C73" s="2"/>
      <c r="D73" s="6"/>
      <c r="E73" s="2"/>
      <c r="F73" s="2"/>
      <c r="G73" s="2"/>
      <c r="H73" s="2"/>
      <c r="I73" s="2"/>
      <c r="J73" s="2"/>
      <c r="K73" s="2"/>
    </row>
    <row r="74" spans="1:12">
      <c r="A74" s="143"/>
      <c r="C74" s="2"/>
      <c r="D74" s="6"/>
      <c r="E74" s="2"/>
      <c r="F74" s="2"/>
      <c r="G74" s="2"/>
      <c r="H74" s="2"/>
      <c r="I74" s="2"/>
      <c r="J74" s="2"/>
      <c r="K74" s="2"/>
    </row>
    <row r="75" spans="1:12" ht="18">
      <c r="A75" s="143"/>
      <c r="C75" s="127" t="str">
        <f>D7</f>
        <v>Déchets en déchèterie - Produits par nature</v>
      </c>
      <c r="D75" s="127"/>
      <c r="E75" s="127"/>
      <c r="F75" s="127"/>
      <c r="G75" s="127"/>
      <c r="H75" s="127"/>
      <c r="I75" s="127"/>
      <c r="J75" s="127"/>
      <c r="K75" s="127"/>
    </row>
    <row r="76" spans="1:12">
      <c r="A76" s="143"/>
      <c r="C76" s="142" t="s">
        <v>52</v>
      </c>
      <c r="D76" s="142"/>
      <c r="E76" s="2"/>
      <c r="F76" s="2"/>
      <c r="G76" s="2"/>
      <c r="H76" s="2"/>
      <c r="I76" s="2"/>
      <c r="J76" s="2"/>
      <c r="K76" s="2"/>
    </row>
    <row r="77" spans="1:12">
      <c r="A77" s="143"/>
      <c r="C77" s="29"/>
      <c r="D77" s="29"/>
      <c r="E77" s="2"/>
      <c r="F77" s="2"/>
      <c r="G77" s="2"/>
      <c r="H77" s="2"/>
      <c r="I77" s="2"/>
      <c r="J77" s="2"/>
      <c r="K77" s="6"/>
      <c r="L77" s="2"/>
    </row>
    <row r="78" spans="1:12">
      <c r="A78" s="143"/>
      <c r="C78" s="29"/>
      <c r="D78" s="110" t="s">
        <v>63</v>
      </c>
      <c r="E78" s="2"/>
      <c r="F78" s="2"/>
      <c r="G78" s="2"/>
      <c r="H78" s="2"/>
      <c r="I78" s="2"/>
      <c r="J78" s="2"/>
      <c r="K78" s="6"/>
      <c r="L78" s="2"/>
    </row>
    <row r="79" spans="1:12">
      <c r="A79" s="143"/>
      <c r="C79" s="29"/>
      <c r="D79" s="29"/>
      <c r="E79" s="2"/>
      <c r="F79" s="2"/>
      <c r="G79" s="2"/>
      <c r="H79" s="2"/>
      <c r="I79" s="2"/>
      <c r="J79" s="2"/>
      <c r="K79" s="6"/>
      <c r="L79" s="2"/>
    </row>
    <row r="80" spans="1:12" ht="25.5">
      <c r="A80" s="143"/>
      <c r="C80" s="2"/>
      <c r="D80" s="2"/>
      <c r="E80" s="24" t="s">
        <v>67</v>
      </c>
      <c r="F80" s="24" t="s">
        <v>68</v>
      </c>
      <c r="G80" s="2"/>
      <c r="H80" s="2"/>
      <c r="I80" s="2"/>
      <c r="J80" s="2"/>
      <c r="K80" s="2"/>
    </row>
    <row r="81" spans="1:11">
      <c r="A81" s="143"/>
      <c r="D81" s="8" t="s">
        <v>53</v>
      </c>
      <c r="E81" s="10">
        <v>24</v>
      </c>
      <c r="F81" s="10">
        <v>26</v>
      </c>
      <c r="G81" s="2"/>
      <c r="H81" s="2"/>
      <c r="I81" s="2"/>
      <c r="J81" s="2"/>
      <c r="K81" s="2"/>
    </row>
    <row r="82" spans="1:11">
      <c r="A82" s="143"/>
      <c r="C82" s="2"/>
      <c r="D82" s="6"/>
      <c r="E82" s="2"/>
      <c r="F82" s="2"/>
      <c r="G82" s="2"/>
      <c r="H82" s="2"/>
      <c r="I82" s="2"/>
      <c r="J82" s="2"/>
      <c r="K82" s="2"/>
    </row>
    <row r="83" spans="1:11" ht="25.5">
      <c r="A83" s="143"/>
      <c r="C83" s="2"/>
      <c r="D83" s="2"/>
      <c r="E83" s="24" t="s">
        <v>67</v>
      </c>
      <c r="F83" s="24" t="s">
        <v>68</v>
      </c>
      <c r="G83" s="2"/>
      <c r="H83" s="2"/>
      <c r="I83" s="2"/>
      <c r="J83" s="2"/>
      <c r="K83" s="2"/>
    </row>
    <row r="84" spans="1:11">
      <c r="A84" s="143"/>
      <c r="C84" s="141" t="s">
        <v>56</v>
      </c>
      <c r="D84" s="44" t="s">
        <v>57</v>
      </c>
      <c r="E84" s="64">
        <v>0.28204092188416841</v>
      </c>
      <c r="F84" s="64">
        <v>0.22920042644503671</v>
      </c>
      <c r="G84" s="2"/>
      <c r="H84" s="2"/>
      <c r="I84" s="2"/>
      <c r="J84" s="2"/>
      <c r="K84" s="2"/>
    </row>
    <row r="85" spans="1:11">
      <c r="A85" s="143"/>
      <c r="C85" s="141"/>
      <c r="D85" s="45" t="s">
        <v>58</v>
      </c>
      <c r="E85" s="65">
        <v>0.11134041506768862</v>
      </c>
      <c r="F85" s="65">
        <v>9.4936265169745293E-2</v>
      </c>
      <c r="G85" s="2"/>
      <c r="H85" s="2"/>
      <c r="I85" s="2"/>
      <c r="J85" s="2"/>
      <c r="K85" s="2"/>
    </row>
    <row r="86" spans="1:11" ht="17.45" customHeight="1">
      <c r="A86" s="143"/>
      <c r="C86" s="141"/>
      <c r="D86" s="46" t="s">
        <v>59</v>
      </c>
      <c r="E86" s="64">
        <v>0.54752888837130187</v>
      </c>
      <c r="F86" s="64">
        <v>0.38218913491001894</v>
      </c>
      <c r="G86" s="2"/>
      <c r="H86" s="2"/>
      <c r="I86" s="2"/>
      <c r="J86" s="2"/>
      <c r="K86" s="2"/>
    </row>
    <row r="87" spans="1:11">
      <c r="A87" s="143"/>
      <c r="C87" s="141"/>
      <c r="D87" s="45" t="s">
        <v>60</v>
      </c>
      <c r="E87" s="65">
        <v>1.511530856211762</v>
      </c>
      <c r="F87" s="65">
        <v>1.3013639126273835</v>
      </c>
      <c r="G87" s="2"/>
      <c r="H87" s="2"/>
      <c r="I87" s="2"/>
      <c r="J87" s="2"/>
      <c r="K87" s="2"/>
    </row>
    <row r="88" spans="1:11">
      <c r="A88" s="143"/>
      <c r="C88" s="141"/>
      <c r="D88" s="44" t="s">
        <v>61</v>
      </c>
      <c r="E88" s="64">
        <v>0.89853067954236376</v>
      </c>
      <c r="F88" s="64">
        <v>1.0174333808543425</v>
      </c>
      <c r="G88" s="2"/>
      <c r="H88" s="2"/>
      <c r="I88" s="2"/>
      <c r="J88" s="2"/>
      <c r="K88" s="2"/>
    </row>
    <row r="89" spans="1:11">
      <c r="A89" s="143"/>
      <c r="C89" s="49"/>
      <c r="D89" s="56" t="s">
        <v>66</v>
      </c>
      <c r="E89" s="75">
        <v>0.61642291194116272</v>
      </c>
      <c r="F89" s="75">
        <v>0.4208480741112624</v>
      </c>
      <c r="G89" s="2"/>
      <c r="H89" s="2"/>
      <c r="I89" s="2"/>
      <c r="J89" s="2"/>
      <c r="K89" s="2"/>
    </row>
    <row r="90" spans="1:11">
      <c r="A90" s="143"/>
      <c r="C90" s="2"/>
      <c r="D90" s="6"/>
      <c r="E90" s="2"/>
      <c r="F90" s="2"/>
      <c r="G90" s="2"/>
      <c r="H90" s="2"/>
      <c r="I90" s="2"/>
      <c r="J90" s="2"/>
      <c r="K90" s="2"/>
    </row>
    <row r="91" spans="1:11" ht="25.5">
      <c r="A91" s="143"/>
      <c r="C91" s="2"/>
      <c r="D91" s="2"/>
      <c r="E91" s="24" t="s">
        <v>67</v>
      </c>
      <c r="F91" s="24" t="s">
        <v>68</v>
      </c>
      <c r="G91" s="2"/>
      <c r="H91" s="2"/>
      <c r="I91" s="2"/>
      <c r="J91" s="2"/>
      <c r="K91" s="2"/>
    </row>
    <row r="92" spans="1:11">
      <c r="A92" s="143"/>
      <c r="C92" s="140" t="s">
        <v>62</v>
      </c>
      <c r="D92" s="14" t="s">
        <v>57</v>
      </c>
      <c r="E92" s="84">
        <v>4.5892197319059633</v>
      </c>
      <c r="F92" s="84">
        <v>3.883867564505556</v>
      </c>
      <c r="G92" s="2"/>
      <c r="H92" s="2"/>
      <c r="I92" s="2"/>
      <c r="J92" s="2"/>
      <c r="K92" s="2"/>
    </row>
    <row r="93" spans="1:11">
      <c r="A93" s="143"/>
      <c r="C93" s="140"/>
      <c r="D93" s="16" t="s">
        <v>58</v>
      </c>
      <c r="E93" s="85">
        <v>1.9849470202947042</v>
      </c>
      <c r="F93" s="85">
        <v>1.4685848678012561</v>
      </c>
      <c r="G93" s="2"/>
      <c r="H93" s="2"/>
      <c r="I93" s="2"/>
      <c r="J93" s="2"/>
      <c r="K93" s="2"/>
    </row>
    <row r="94" spans="1:11">
      <c r="A94" s="143"/>
      <c r="C94" s="140"/>
      <c r="D94" s="14" t="s">
        <v>59</v>
      </c>
      <c r="E94" s="84">
        <v>7.1229945890570399</v>
      </c>
      <c r="F94" s="84">
        <v>6.120543000607042</v>
      </c>
      <c r="G94" s="2"/>
      <c r="H94" s="2"/>
      <c r="I94" s="2"/>
      <c r="J94" s="2"/>
      <c r="K94" s="2"/>
    </row>
    <row r="95" spans="1:11">
      <c r="A95" s="143"/>
      <c r="C95" s="140"/>
      <c r="D95" s="16" t="s">
        <v>60</v>
      </c>
      <c r="E95" s="85">
        <v>14.281150277145255</v>
      </c>
      <c r="F95" s="85">
        <v>19.9310738486612</v>
      </c>
      <c r="G95" s="2"/>
      <c r="H95" s="2"/>
      <c r="I95" s="2"/>
      <c r="J95" s="2"/>
      <c r="K95" s="2"/>
    </row>
    <row r="96" spans="1:11">
      <c r="A96" s="143"/>
      <c r="C96" s="140"/>
      <c r="D96" s="14" t="s">
        <v>61</v>
      </c>
      <c r="E96" s="84">
        <v>10.869663169167771</v>
      </c>
      <c r="F96" s="84">
        <v>11.38851973923177</v>
      </c>
      <c r="G96" s="2"/>
      <c r="H96" s="2"/>
      <c r="I96" s="2"/>
      <c r="J96" s="2"/>
      <c r="K96" s="2"/>
    </row>
    <row r="97" spans="1:14">
      <c r="A97" s="143"/>
      <c r="C97" s="50"/>
      <c r="D97" s="55" t="s">
        <v>66</v>
      </c>
      <c r="E97" s="86">
        <v>8.5222375224380738</v>
      </c>
      <c r="F97" s="86">
        <v>6.0349633885445746</v>
      </c>
      <c r="G97" s="2"/>
      <c r="H97" s="2"/>
      <c r="I97" s="2"/>
      <c r="J97" s="2"/>
      <c r="K97" s="2"/>
    </row>
    <row r="98" spans="1:14">
      <c r="A98" s="143"/>
      <c r="C98" s="2"/>
      <c r="D98" s="6"/>
      <c r="E98" s="2"/>
      <c r="F98" s="2"/>
      <c r="G98" s="2"/>
      <c r="H98" s="2"/>
      <c r="I98" s="2"/>
      <c r="J98" s="2"/>
      <c r="K98" s="2"/>
    </row>
    <row r="99" spans="1:14">
      <c r="A99" s="143"/>
      <c r="C99" s="2"/>
      <c r="D99" s="6"/>
      <c r="E99" s="2"/>
      <c r="F99" s="2"/>
      <c r="G99" s="2"/>
      <c r="H99" s="2"/>
      <c r="I99" s="2"/>
      <c r="J99" s="2"/>
      <c r="K99" s="2"/>
    </row>
    <row r="100" spans="1:14" ht="18">
      <c r="A100" s="143"/>
      <c r="C100" s="127" t="str">
        <f>D10</f>
        <v>Déchets en déchèterie - Coûts aidés HT et typologie d'habitat</v>
      </c>
      <c r="D100" s="127"/>
      <c r="E100" s="127"/>
      <c r="F100" s="127"/>
      <c r="G100" s="127"/>
      <c r="H100" s="127"/>
      <c r="I100" s="127"/>
      <c r="J100" s="127"/>
      <c r="K100" s="127"/>
    </row>
    <row r="101" spans="1:14">
      <c r="A101" s="143"/>
      <c r="C101" s="142" t="s">
        <v>52</v>
      </c>
      <c r="D101" s="142"/>
      <c r="E101" s="2"/>
      <c r="F101" s="2"/>
      <c r="G101" s="2"/>
      <c r="H101" s="2"/>
      <c r="I101" s="2"/>
      <c r="J101" s="2"/>
      <c r="K101" s="2"/>
    </row>
    <row r="102" spans="1:14">
      <c r="A102" s="143"/>
      <c r="C102" s="29"/>
      <c r="D102" s="29"/>
      <c r="E102" s="2"/>
      <c r="F102" s="2"/>
      <c r="G102" s="2"/>
      <c r="H102" s="2"/>
      <c r="I102" s="2"/>
      <c r="J102" s="2"/>
      <c r="K102" s="6"/>
      <c r="L102" s="2"/>
    </row>
    <row r="103" spans="1:14">
      <c r="A103" s="143"/>
      <c r="C103" s="29"/>
      <c r="D103" s="110" t="s">
        <v>163</v>
      </c>
      <c r="E103" s="2"/>
      <c r="F103" s="2"/>
      <c r="G103" s="2"/>
      <c r="H103" s="2"/>
      <c r="I103" s="2"/>
      <c r="J103" s="2"/>
      <c r="K103" s="6"/>
      <c r="L103" s="2"/>
    </row>
    <row r="104" spans="1:14">
      <c r="A104" s="143"/>
      <c r="C104" s="29"/>
      <c r="D104" s="29"/>
      <c r="E104" s="2"/>
      <c r="F104" s="2"/>
      <c r="G104" s="2"/>
      <c r="H104" s="2"/>
      <c r="I104" s="2"/>
      <c r="J104" s="2"/>
      <c r="K104" s="6"/>
      <c r="L104" s="2"/>
    </row>
    <row r="105" spans="1:14">
      <c r="A105" s="143"/>
      <c r="C105" s="2"/>
      <c r="D105" s="2"/>
      <c r="E105" s="5" t="s">
        <v>113</v>
      </c>
      <c r="F105" s="5" t="s">
        <v>72</v>
      </c>
      <c r="G105" s="5" t="s">
        <v>73</v>
      </c>
      <c r="H105" s="2"/>
      <c r="I105" s="2"/>
    </row>
    <row r="106" spans="1:14">
      <c r="A106" s="143"/>
      <c r="C106" s="2"/>
      <c r="D106" s="8" t="s">
        <v>53</v>
      </c>
      <c r="E106" s="9">
        <v>6</v>
      </c>
      <c r="F106" s="9">
        <v>12</v>
      </c>
      <c r="G106" s="9">
        <v>14</v>
      </c>
      <c r="H106" s="2"/>
      <c r="I106" s="2"/>
    </row>
    <row r="107" spans="1:14">
      <c r="A107" s="143"/>
      <c r="C107" s="2"/>
      <c r="D107" s="8" t="s">
        <v>74</v>
      </c>
      <c r="E107" s="11">
        <v>145.56907790852591</v>
      </c>
      <c r="F107" s="11">
        <v>72.652759323504824</v>
      </c>
      <c r="G107" s="11">
        <v>40.29795010384845</v>
      </c>
      <c r="H107" s="2"/>
      <c r="I107" s="2"/>
    </row>
    <row r="108" spans="1:14">
      <c r="A108" s="143"/>
      <c r="C108" s="2"/>
      <c r="D108" s="6"/>
      <c r="E108" s="2"/>
      <c r="F108" s="2"/>
      <c r="G108" s="2"/>
      <c r="H108" s="2"/>
      <c r="I108" s="2"/>
    </row>
    <row r="109" spans="1:14">
      <c r="A109" s="143"/>
      <c r="C109" s="2"/>
      <c r="D109" s="2"/>
      <c r="E109" s="5" t="s">
        <v>113</v>
      </c>
      <c r="F109" s="5" t="s">
        <v>72</v>
      </c>
      <c r="G109" s="5" t="s">
        <v>73</v>
      </c>
      <c r="H109" s="2"/>
      <c r="I109" s="2"/>
    </row>
    <row r="110" spans="1:14">
      <c r="A110" s="143"/>
      <c r="C110" s="141" t="s">
        <v>56</v>
      </c>
      <c r="D110" s="44" t="s">
        <v>57</v>
      </c>
      <c r="E110" s="64">
        <v>19.419575000000002</v>
      </c>
      <c r="F110" s="64">
        <v>12.275175000000001</v>
      </c>
      <c r="G110" s="64">
        <v>6.6985250000000001</v>
      </c>
      <c r="H110" s="2"/>
      <c r="I110" s="2"/>
    </row>
    <row r="111" spans="1:14">
      <c r="A111" s="143"/>
      <c r="C111" s="141"/>
      <c r="D111" s="45" t="s">
        <v>58</v>
      </c>
      <c r="E111" s="65">
        <v>11.63325</v>
      </c>
      <c r="F111" s="65">
        <v>6.8726100000000008</v>
      </c>
      <c r="G111" s="65">
        <v>6.1243599999999994</v>
      </c>
      <c r="H111" s="2"/>
    </row>
    <row r="112" spans="1:14" s="32" customFormat="1" ht="17.45" customHeight="1">
      <c r="A112" s="143"/>
      <c r="C112" s="141"/>
      <c r="D112" s="46" t="s">
        <v>59</v>
      </c>
      <c r="E112" s="64">
        <v>26.597299999999997</v>
      </c>
      <c r="F112" s="64">
        <v>15.877199999999998</v>
      </c>
      <c r="G112" s="64">
        <v>9.7682499999999983</v>
      </c>
      <c r="H112" s="33"/>
      <c r="I112" s="1"/>
      <c r="J112" s="1"/>
      <c r="K112" s="1"/>
      <c r="L112" s="1"/>
      <c r="M112" s="1"/>
      <c r="N112" s="1"/>
    </row>
    <row r="113" spans="1:12">
      <c r="A113" s="143"/>
      <c r="C113" s="141"/>
      <c r="D113" s="45" t="s">
        <v>60</v>
      </c>
      <c r="E113" s="65">
        <v>61.085700000000003</v>
      </c>
      <c r="F113" s="65">
        <v>20.80358</v>
      </c>
      <c r="G113" s="65">
        <v>18.573970000000006</v>
      </c>
      <c r="H113" s="2"/>
      <c r="I113" s="2"/>
    </row>
    <row r="114" spans="1:12">
      <c r="A114" s="143"/>
      <c r="C114" s="141"/>
      <c r="D114" s="44" t="s">
        <v>61</v>
      </c>
      <c r="E114" s="64">
        <v>49.275125000000003</v>
      </c>
      <c r="F114" s="64">
        <v>18.445549999999997</v>
      </c>
      <c r="G114" s="64">
        <v>13.610424999999999</v>
      </c>
      <c r="H114" s="2"/>
      <c r="I114" s="2"/>
    </row>
    <row r="115" spans="1:12">
      <c r="A115" s="143"/>
      <c r="C115" s="2"/>
      <c r="D115" s="6"/>
      <c r="E115" s="2"/>
      <c r="F115" s="2"/>
      <c r="G115" s="2"/>
      <c r="H115" s="2"/>
      <c r="I115" s="2"/>
    </row>
    <row r="116" spans="1:12">
      <c r="A116" s="143"/>
      <c r="C116" s="2"/>
      <c r="D116" s="2"/>
      <c r="E116" s="5" t="s">
        <v>113</v>
      </c>
      <c r="F116" s="5" t="s">
        <v>72</v>
      </c>
      <c r="G116" s="5" t="s">
        <v>73</v>
      </c>
      <c r="H116" s="2"/>
      <c r="I116" s="2"/>
    </row>
    <row r="117" spans="1:12">
      <c r="A117" s="143"/>
      <c r="C117" s="140" t="s">
        <v>62</v>
      </c>
      <c r="D117" s="14" t="s">
        <v>57</v>
      </c>
      <c r="E117" s="68">
        <v>171.43469999999999</v>
      </c>
      <c r="F117" s="68">
        <v>161.39507500000002</v>
      </c>
      <c r="G117" s="68">
        <v>192.85415</v>
      </c>
      <c r="H117" s="2"/>
      <c r="I117" s="2"/>
    </row>
    <row r="118" spans="1:12">
      <c r="A118" s="143"/>
      <c r="C118" s="140"/>
      <c r="D118" s="16" t="s">
        <v>58</v>
      </c>
      <c r="E118" s="69">
        <v>151.58199999999999</v>
      </c>
      <c r="F118" s="69">
        <v>149.22387999999998</v>
      </c>
      <c r="G118" s="69">
        <v>169.12938</v>
      </c>
      <c r="H118" s="2"/>
      <c r="I118" s="2"/>
    </row>
    <row r="119" spans="1:12">
      <c r="A119" s="143"/>
      <c r="C119" s="140"/>
      <c r="D119" s="14" t="s">
        <v>59</v>
      </c>
      <c r="E119" s="68">
        <v>211.95859999999999</v>
      </c>
      <c r="F119" s="68">
        <v>201.76585</v>
      </c>
      <c r="G119" s="68">
        <v>242.64965000000001</v>
      </c>
      <c r="H119" s="2"/>
      <c r="I119" s="2"/>
    </row>
    <row r="120" spans="1:12">
      <c r="A120" s="143"/>
      <c r="C120" s="140"/>
      <c r="D120" s="16" t="s">
        <v>60</v>
      </c>
      <c r="E120" s="69">
        <v>279.44135</v>
      </c>
      <c r="F120" s="69">
        <v>236.02574000000001</v>
      </c>
      <c r="G120" s="69">
        <v>363.25360000000001</v>
      </c>
      <c r="H120" s="2"/>
      <c r="I120" s="2"/>
    </row>
    <row r="121" spans="1:12">
      <c r="A121" s="143"/>
      <c r="C121" s="140"/>
      <c r="D121" s="14" t="s">
        <v>61</v>
      </c>
      <c r="E121" s="68">
        <v>261.80747500000001</v>
      </c>
      <c r="F121" s="68">
        <v>218.0849</v>
      </c>
      <c r="G121" s="68">
        <v>284.01034999999996</v>
      </c>
      <c r="H121" s="2"/>
      <c r="I121" s="2"/>
    </row>
    <row r="122" spans="1:12">
      <c r="A122" s="143"/>
      <c r="C122" s="2"/>
      <c r="D122" s="6"/>
      <c r="E122" s="2"/>
      <c r="F122" s="2"/>
      <c r="G122" s="2"/>
      <c r="H122" s="2"/>
      <c r="I122" s="2"/>
      <c r="J122" s="2"/>
      <c r="K122" s="2"/>
    </row>
    <row r="123" spans="1:12">
      <c r="A123" s="143"/>
      <c r="C123" s="2"/>
      <c r="D123" s="6"/>
      <c r="E123" s="2"/>
      <c r="F123" s="2"/>
      <c r="G123" s="2"/>
      <c r="H123" s="2"/>
      <c r="I123" s="2"/>
      <c r="J123" s="2"/>
      <c r="K123" s="2"/>
    </row>
    <row r="126" spans="1:12" ht="18">
      <c r="A126" s="143"/>
      <c r="C126" s="127" t="str">
        <f>D12</f>
        <v>Déchets en déchèterie - Coûts aidés HT quantités collectées</v>
      </c>
      <c r="D126" s="127"/>
      <c r="E126" s="127"/>
      <c r="F126" s="127"/>
      <c r="G126" s="127"/>
      <c r="H126" s="127"/>
      <c r="I126" s="127"/>
      <c r="J126" s="127"/>
      <c r="K126" s="127"/>
    </row>
    <row r="127" spans="1:12">
      <c r="A127" s="143"/>
      <c r="C127" s="142" t="s">
        <v>52</v>
      </c>
      <c r="D127" s="142"/>
    </row>
    <row r="128" spans="1:12">
      <c r="A128" s="143"/>
      <c r="C128" s="29"/>
      <c r="D128" s="29"/>
      <c r="E128" s="2"/>
      <c r="F128" s="2"/>
      <c r="G128" s="2"/>
      <c r="H128" s="2"/>
      <c r="I128" s="2"/>
      <c r="J128" s="2"/>
      <c r="K128" s="6"/>
      <c r="L128" s="2"/>
    </row>
    <row r="129" spans="1:12">
      <c r="A129" s="143"/>
      <c r="C129" s="29"/>
      <c r="D129" s="110" t="s">
        <v>163</v>
      </c>
      <c r="E129" s="2"/>
      <c r="F129" s="2"/>
      <c r="G129" s="2"/>
      <c r="H129" s="2"/>
      <c r="I129" s="2"/>
      <c r="J129" s="2"/>
      <c r="K129" s="6"/>
      <c r="L129" s="2"/>
    </row>
    <row r="130" spans="1:12">
      <c r="A130" s="143"/>
      <c r="C130" s="29"/>
      <c r="D130" s="29"/>
      <c r="E130" s="2"/>
      <c r="F130" s="2"/>
      <c r="G130" s="2"/>
      <c r="H130" s="2"/>
      <c r="I130" s="2"/>
      <c r="J130" s="2"/>
      <c r="K130" s="6"/>
      <c r="L130" s="2"/>
    </row>
    <row r="131" spans="1:12">
      <c r="A131" s="143"/>
      <c r="D131" s="1"/>
      <c r="E131" s="24" t="s">
        <v>165</v>
      </c>
      <c r="F131" s="24" t="s">
        <v>166</v>
      </c>
    </row>
    <row r="132" spans="1:12">
      <c r="A132" s="143"/>
      <c r="D132" s="8" t="s">
        <v>53</v>
      </c>
      <c r="E132" s="9">
        <v>15</v>
      </c>
      <c r="F132" s="9">
        <v>11</v>
      </c>
    </row>
    <row r="133" spans="1:12">
      <c r="A133" s="143"/>
    </row>
    <row r="134" spans="1:12">
      <c r="A134" s="143"/>
      <c r="D134" s="1"/>
      <c r="E134" s="24" t="s">
        <v>165</v>
      </c>
      <c r="F134" s="24" t="s">
        <v>166</v>
      </c>
    </row>
    <row r="135" spans="1:12" ht="15" customHeight="1">
      <c r="A135" s="143"/>
      <c r="C135" s="141" t="s">
        <v>56</v>
      </c>
      <c r="D135" s="44" t="s">
        <v>57</v>
      </c>
      <c r="E135" s="64">
        <v>7.4008000000000003</v>
      </c>
      <c r="F135" s="64">
        <v>19.213799999999999</v>
      </c>
    </row>
    <row r="136" spans="1:12">
      <c r="A136" s="143"/>
      <c r="C136" s="141"/>
      <c r="D136" s="45" t="s">
        <v>58</v>
      </c>
      <c r="E136" s="65">
        <v>6.3273999999999999</v>
      </c>
      <c r="F136" s="65">
        <v>16.645099999999999</v>
      </c>
    </row>
    <row r="137" spans="1:12">
      <c r="A137" s="143"/>
      <c r="C137" s="141"/>
      <c r="D137" s="46" t="s">
        <v>59</v>
      </c>
      <c r="E137" s="64">
        <v>12.0657</v>
      </c>
      <c r="F137" s="64">
        <v>20.330500000000001</v>
      </c>
    </row>
    <row r="138" spans="1:12">
      <c r="A138" s="143"/>
      <c r="C138" s="141"/>
      <c r="D138" s="45" t="s">
        <v>60</v>
      </c>
      <c r="E138" s="65">
        <v>17.190079999999998</v>
      </c>
      <c r="F138" s="65">
        <v>54.523600000000002</v>
      </c>
    </row>
    <row r="139" spans="1:12">
      <c r="A139" s="143"/>
      <c r="C139" s="141"/>
      <c r="D139" s="44" t="s">
        <v>61</v>
      </c>
      <c r="E139" s="64">
        <v>14.364699999999999</v>
      </c>
      <c r="F139" s="64">
        <v>27.627649999999999</v>
      </c>
    </row>
    <row r="140" spans="1:12">
      <c r="A140" s="143"/>
      <c r="D140" s="1"/>
    </row>
    <row r="141" spans="1:12">
      <c r="A141" s="143"/>
      <c r="C141" s="2"/>
      <c r="D141" s="2"/>
      <c r="E141" s="24" t="s">
        <v>165</v>
      </c>
      <c r="F141" s="24" t="s">
        <v>166</v>
      </c>
    </row>
    <row r="142" spans="1:12">
      <c r="C142" s="140" t="s">
        <v>62</v>
      </c>
      <c r="D142" s="14" t="s">
        <v>57</v>
      </c>
      <c r="E142" s="53">
        <v>178.95150000000001</v>
      </c>
      <c r="F142" s="53">
        <v>200.011</v>
      </c>
    </row>
    <row r="143" spans="1:12">
      <c r="C143" s="140"/>
      <c r="D143" s="16" t="s">
        <v>58</v>
      </c>
      <c r="E143" s="54">
        <v>158.10784000000001</v>
      </c>
      <c r="F143" s="54">
        <v>163.2697</v>
      </c>
    </row>
    <row r="144" spans="1:12">
      <c r="C144" s="140"/>
      <c r="D144" s="14" t="s">
        <v>59</v>
      </c>
      <c r="E144" s="58">
        <v>209.05269999999999</v>
      </c>
      <c r="F144" s="58">
        <v>222.78530000000001</v>
      </c>
    </row>
    <row r="145" spans="3:12">
      <c r="C145" s="140"/>
      <c r="D145" s="16" t="s">
        <v>60</v>
      </c>
      <c r="E145" s="54">
        <v>360.67069999999995</v>
      </c>
      <c r="F145" s="54">
        <v>273.08080000000001</v>
      </c>
    </row>
    <row r="146" spans="3:12">
      <c r="C146" s="140"/>
      <c r="D146" s="14" t="s">
        <v>61</v>
      </c>
      <c r="E146" s="53">
        <v>253.53750000000002</v>
      </c>
      <c r="F146" s="53">
        <v>242.64965000000001</v>
      </c>
    </row>
    <row r="148" spans="3:12" ht="15" customHeight="1"/>
    <row r="149" spans="3:12" ht="18">
      <c r="C149" s="127" t="str">
        <f>D15</f>
        <v>Déchets en déchèterie - Coûts aidés HT et population desservie</v>
      </c>
      <c r="D149" s="127"/>
      <c r="E149" s="127"/>
      <c r="F149" s="127"/>
      <c r="G149" s="127"/>
      <c r="H149" s="127"/>
      <c r="I149" s="127"/>
      <c r="J149" s="127"/>
      <c r="K149" s="127"/>
    </row>
    <row r="150" spans="3:12">
      <c r="C150" s="142" t="s">
        <v>52</v>
      </c>
      <c r="D150" s="142"/>
    </row>
    <row r="151" spans="3:12">
      <c r="C151" s="29"/>
      <c r="D151" s="29"/>
      <c r="E151" s="2"/>
      <c r="F151" s="2"/>
      <c r="G151" s="2"/>
      <c r="H151" s="2"/>
      <c r="I151" s="2"/>
      <c r="J151" s="2"/>
      <c r="K151" s="6"/>
      <c r="L151" s="2"/>
    </row>
    <row r="152" spans="3:12">
      <c r="C152" s="29"/>
      <c r="D152" s="110" t="s">
        <v>163</v>
      </c>
      <c r="E152" s="2"/>
      <c r="F152" s="2"/>
      <c r="G152" s="2"/>
      <c r="H152" s="2"/>
      <c r="I152" s="2"/>
      <c r="J152" s="2"/>
      <c r="K152" s="6"/>
      <c r="L152" s="2"/>
    </row>
    <row r="153" spans="3:12">
      <c r="C153" s="29"/>
      <c r="D153" s="29"/>
      <c r="E153" s="2"/>
      <c r="F153" s="2"/>
      <c r="G153" s="2"/>
      <c r="H153" s="2"/>
      <c r="I153" s="2"/>
      <c r="J153" s="2"/>
      <c r="K153" s="6"/>
      <c r="L153" s="2"/>
    </row>
    <row r="154" spans="3:12" ht="25.5">
      <c r="D154" s="1"/>
      <c r="E154" s="24" t="s">
        <v>167</v>
      </c>
      <c r="F154" s="24" t="s">
        <v>168</v>
      </c>
    </row>
    <row r="155" spans="3:12">
      <c r="D155" s="8" t="s">
        <v>53</v>
      </c>
      <c r="E155" s="9">
        <v>15</v>
      </c>
      <c r="F155" s="9">
        <v>12</v>
      </c>
    </row>
    <row r="157" spans="3:12" ht="25.5">
      <c r="D157" s="1"/>
      <c r="E157" s="24" t="s">
        <v>167</v>
      </c>
      <c r="F157" s="24" t="s">
        <v>168</v>
      </c>
    </row>
    <row r="158" spans="3:12" ht="14.45" customHeight="1">
      <c r="C158" s="141" t="s">
        <v>56</v>
      </c>
      <c r="D158" s="44" t="s">
        <v>57</v>
      </c>
      <c r="E158" s="64">
        <v>16.125399999999999</v>
      </c>
      <c r="F158" s="64">
        <v>7.7347999999999999</v>
      </c>
    </row>
    <row r="159" spans="3:12">
      <c r="C159" s="141"/>
      <c r="D159" s="45" t="s">
        <v>58</v>
      </c>
      <c r="E159" s="65">
        <v>14.529</v>
      </c>
      <c r="F159" s="65">
        <v>6.4108700000000001</v>
      </c>
    </row>
    <row r="160" spans="3:12">
      <c r="C160" s="141"/>
      <c r="D160" s="46" t="s">
        <v>59</v>
      </c>
      <c r="E160" s="64">
        <v>19.337800000000001</v>
      </c>
      <c r="F160" s="64">
        <v>11.373899999999999</v>
      </c>
    </row>
    <row r="161" spans="1:12">
      <c r="C161" s="141"/>
      <c r="D161" s="45" t="s">
        <v>60</v>
      </c>
      <c r="E161" s="65">
        <v>50.324820000000017</v>
      </c>
      <c r="F161" s="65">
        <v>20.717680000000001</v>
      </c>
    </row>
    <row r="162" spans="1:12">
      <c r="C162" s="141"/>
      <c r="D162" s="44" t="s">
        <v>61</v>
      </c>
      <c r="E162" s="64">
        <v>21.016300000000001</v>
      </c>
      <c r="F162" s="64">
        <v>15.414249999999999</v>
      </c>
    </row>
    <row r="165" spans="1:12" ht="19.149999999999999" customHeight="1">
      <c r="C165" s="127" t="str">
        <f>D16</f>
        <v>Déchets en déchèterie - Charges de collecte et quantités collectées</v>
      </c>
      <c r="D165" s="127"/>
      <c r="E165" s="127"/>
      <c r="F165" s="127"/>
      <c r="G165" s="127"/>
      <c r="H165" s="127"/>
      <c r="I165" s="127"/>
      <c r="J165" s="127"/>
      <c r="K165" s="127"/>
    </row>
    <row r="166" spans="1:12" ht="12.6" customHeight="1">
      <c r="C166" s="142" t="s">
        <v>52</v>
      </c>
      <c r="D166" s="142"/>
    </row>
    <row r="167" spans="1:12">
      <c r="C167" s="29"/>
      <c r="D167" s="29"/>
      <c r="E167" s="2"/>
      <c r="F167" s="2"/>
      <c r="G167" s="2"/>
      <c r="H167" s="2"/>
      <c r="I167" s="2"/>
      <c r="J167" s="2"/>
      <c r="K167" s="6"/>
      <c r="L167" s="2"/>
    </row>
    <row r="168" spans="1:12">
      <c r="C168" s="29"/>
      <c r="D168" s="110" t="s">
        <v>163</v>
      </c>
      <c r="E168" s="2"/>
      <c r="F168" s="2"/>
      <c r="G168" s="2"/>
      <c r="H168" s="2"/>
      <c r="I168" s="2"/>
      <c r="J168" s="2"/>
      <c r="K168" s="6"/>
      <c r="L168" s="2"/>
    </row>
    <row r="169" spans="1:12">
      <c r="C169" s="29"/>
      <c r="D169" s="29"/>
      <c r="E169" s="2"/>
      <c r="F169" s="2"/>
      <c r="G169" s="2"/>
      <c r="H169" s="2"/>
      <c r="I169" s="2"/>
      <c r="J169" s="2"/>
      <c r="K169" s="6"/>
      <c r="L169" s="2"/>
    </row>
    <row r="170" spans="1:12">
      <c r="D170" s="1"/>
      <c r="E170" s="24" t="s">
        <v>165</v>
      </c>
      <c r="F170" s="24" t="s">
        <v>166</v>
      </c>
    </row>
    <row r="171" spans="1:12">
      <c r="D171" s="8" t="s">
        <v>53</v>
      </c>
      <c r="E171" s="9">
        <v>15</v>
      </c>
      <c r="F171" s="9">
        <v>11</v>
      </c>
    </row>
    <row r="172" spans="1:12" ht="15" customHeight="1"/>
    <row r="173" spans="1:12">
      <c r="D173" s="1"/>
      <c r="E173" s="24" t="s">
        <v>165</v>
      </c>
      <c r="F173" s="24" t="s">
        <v>166</v>
      </c>
    </row>
    <row r="174" spans="1:12">
      <c r="C174" s="141" t="s">
        <v>56</v>
      </c>
      <c r="D174" s="44" t="s">
        <v>57</v>
      </c>
      <c r="E174" s="64">
        <v>2.1217401396696598</v>
      </c>
      <c r="F174" s="64">
        <v>4.6906462194389027</v>
      </c>
    </row>
    <row r="175" spans="1:12">
      <c r="A175" s="143"/>
      <c r="C175" s="141"/>
      <c r="D175" s="45" t="s">
        <v>58</v>
      </c>
      <c r="E175" s="65">
        <v>1.5106039067184376</v>
      </c>
      <c r="F175" s="65">
        <v>4.0943703415225174</v>
      </c>
    </row>
    <row r="176" spans="1:12">
      <c r="A176" s="143"/>
      <c r="C176" s="141"/>
      <c r="D176" s="46" t="s">
        <v>59</v>
      </c>
      <c r="E176" s="64">
        <v>3.1058694969832947</v>
      </c>
      <c r="F176" s="64">
        <v>6.3233663698975304</v>
      </c>
    </row>
    <row r="177" spans="1:20">
      <c r="A177" s="143"/>
      <c r="C177" s="141"/>
      <c r="D177" s="45" t="s">
        <v>60</v>
      </c>
      <c r="E177" s="65">
        <v>4.8005950456917263</v>
      </c>
      <c r="F177" s="65">
        <v>19.855917631269921</v>
      </c>
    </row>
    <row r="178" spans="1:20">
      <c r="A178" s="143"/>
      <c r="C178" s="141"/>
      <c r="D178" s="44" t="s">
        <v>61</v>
      </c>
      <c r="E178" s="64">
        <v>4.3615224791030354</v>
      </c>
      <c r="F178" s="64">
        <v>7.4830352132848086</v>
      </c>
    </row>
    <row r="179" spans="1:20">
      <c r="A179" s="143"/>
    </row>
    <row r="180" spans="1:20">
      <c r="A180" s="143"/>
      <c r="C180" s="2"/>
      <c r="D180" s="2"/>
      <c r="E180" s="24" t="s">
        <v>165</v>
      </c>
      <c r="F180" s="24" t="s">
        <v>166</v>
      </c>
    </row>
    <row r="181" spans="1:20" ht="15" customHeight="1">
      <c r="A181" s="143"/>
      <c r="C181" s="140" t="s">
        <v>62</v>
      </c>
      <c r="D181" s="14" t="s">
        <v>57</v>
      </c>
      <c r="E181" s="53">
        <v>43.854919501652269</v>
      </c>
      <c r="F181" s="53">
        <v>45.059924285799795</v>
      </c>
      <c r="N181" s="37"/>
      <c r="O181" s="37"/>
      <c r="P181" s="37"/>
      <c r="Q181" s="37"/>
      <c r="R181" s="37"/>
      <c r="S181" s="37"/>
      <c r="T181" s="37"/>
    </row>
    <row r="182" spans="1:20">
      <c r="A182" s="143"/>
      <c r="C182" s="140"/>
      <c r="D182" s="16" t="s">
        <v>58</v>
      </c>
      <c r="E182" s="54">
        <v>38.093248743102976</v>
      </c>
      <c r="F182" s="54">
        <v>40.136339428368544</v>
      </c>
      <c r="N182" s="37"/>
      <c r="O182" s="37"/>
      <c r="P182" s="37"/>
      <c r="Q182" s="37"/>
      <c r="R182" s="37"/>
      <c r="S182" s="37"/>
      <c r="T182" s="37"/>
    </row>
    <row r="183" spans="1:20">
      <c r="A183" s="143"/>
      <c r="C183" s="140"/>
      <c r="D183" s="14" t="s">
        <v>59</v>
      </c>
      <c r="E183" s="58">
        <v>61.179299290130523</v>
      </c>
      <c r="F183" s="58">
        <v>59.151122106379219</v>
      </c>
      <c r="N183" s="37"/>
      <c r="O183" s="37"/>
      <c r="P183" s="37"/>
      <c r="Q183" s="37"/>
      <c r="R183" s="37"/>
      <c r="S183" s="37"/>
      <c r="T183" s="37"/>
    </row>
    <row r="184" spans="1:20">
      <c r="A184" s="143"/>
      <c r="C184" s="140"/>
      <c r="D184" s="16" t="s">
        <v>60</v>
      </c>
      <c r="E184" s="54">
        <v>115.21324704811707</v>
      </c>
      <c r="F184" s="54">
        <v>104.08233031052487</v>
      </c>
      <c r="M184" s="37"/>
      <c r="N184" s="37"/>
      <c r="O184" s="37"/>
      <c r="P184" s="37"/>
      <c r="Q184" s="37"/>
      <c r="R184" s="37"/>
      <c r="S184" s="37"/>
      <c r="T184" s="37"/>
    </row>
    <row r="185" spans="1:20">
      <c r="A185" s="143"/>
      <c r="C185" s="140"/>
      <c r="D185" s="14" t="s">
        <v>61</v>
      </c>
      <c r="E185" s="53">
        <v>82.666609663192958</v>
      </c>
      <c r="F185" s="53">
        <v>89.695897650350787</v>
      </c>
      <c r="M185" s="37"/>
      <c r="N185" s="37"/>
      <c r="O185" s="37"/>
      <c r="P185" s="37"/>
      <c r="Q185" s="37"/>
      <c r="R185" s="37"/>
      <c r="S185" s="37"/>
      <c r="T185" s="37"/>
    </row>
    <row r="186" spans="1:20">
      <c r="A186" s="143"/>
    </row>
    <row r="187" spans="1:20">
      <c r="A187" s="143"/>
    </row>
    <row r="188" spans="1:20" ht="18">
      <c r="A188" s="143"/>
      <c r="C188" s="127" t="str">
        <f>D17</f>
        <v>Déchets en déchèterie - Charges de collecte et population desservie</v>
      </c>
      <c r="D188" s="127"/>
      <c r="E188" s="127"/>
      <c r="F188" s="127"/>
      <c r="G188" s="127"/>
      <c r="H188" s="127"/>
      <c r="I188" s="127"/>
      <c r="J188" s="127"/>
      <c r="K188" s="127"/>
    </row>
    <row r="189" spans="1:20">
      <c r="A189" s="143"/>
      <c r="C189" s="142" t="s">
        <v>52</v>
      </c>
      <c r="D189" s="142"/>
    </row>
    <row r="190" spans="1:20">
      <c r="A190" s="143"/>
      <c r="C190" s="29"/>
      <c r="D190" s="29"/>
      <c r="E190" s="2"/>
      <c r="F190" s="2"/>
      <c r="G190" s="2"/>
      <c r="H190" s="2"/>
      <c r="I190" s="2"/>
      <c r="J190" s="2"/>
      <c r="K190" s="6"/>
      <c r="L190" s="2"/>
    </row>
    <row r="191" spans="1:20">
      <c r="A191" s="143"/>
      <c r="C191" s="29"/>
      <c r="D191" s="110" t="s">
        <v>163</v>
      </c>
      <c r="E191" s="2"/>
      <c r="F191" s="2"/>
      <c r="G191" s="2"/>
      <c r="H191" s="2"/>
      <c r="I191" s="2"/>
      <c r="J191" s="2"/>
      <c r="K191" s="6"/>
      <c r="L191" s="2"/>
    </row>
    <row r="192" spans="1:20">
      <c r="A192" s="143"/>
      <c r="C192" s="29"/>
      <c r="D192" s="29"/>
      <c r="E192" s="2"/>
      <c r="F192" s="2"/>
      <c r="G192" s="2"/>
      <c r="H192" s="2"/>
      <c r="I192" s="2"/>
      <c r="J192" s="2"/>
      <c r="K192" s="6"/>
      <c r="L192" s="2"/>
    </row>
    <row r="193" spans="1:12" ht="25.5">
      <c r="A193" s="143"/>
      <c r="D193" s="1"/>
      <c r="E193" s="24" t="s">
        <v>167</v>
      </c>
      <c r="F193" s="24" t="s">
        <v>168</v>
      </c>
    </row>
    <row r="194" spans="1:12">
      <c r="A194" s="143"/>
      <c r="D194" s="8" t="s">
        <v>53</v>
      </c>
      <c r="E194" s="9">
        <v>15</v>
      </c>
      <c r="F194" s="9">
        <v>12</v>
      </c>
    </row>
    <row r="195" spans="1:12">
      <c r="A195" s="143"/>
    </row>
    <row r="196" spans="1:12" ht="25.5">
      <c r="A196" s="143"/>
      <c r="D196" s="1"/>
      <c r="E196" s="24" t="s">
        <v>167</v>
      </c>
      <c r="F196" s="24" t="s">
        <v>168</v>
      </c>
    </row>
    <row r="197" spans="1:12">
      <c r="A197" s="143"/>
      <c r="C197" s="141" t="s">
        <v>56</v>
      </c>
      <c r="D197" s="44" t="s">
        <v>57</v>
      </c>
      <c r="E197" s="64">
        <v>4.796308152573487</v>
      </c>
      <c r="F197" s="64">
        <v>2.1300633581030244</v>
      </c>
    </row>
    <row r="198" spans="1:12">
      <c r="A198" s="143"/>
      <c r="C198" s="141"/>
      <c r="D198" s="45" t="s">
        <v>58</v>
      </c>
      <c r="E198" s="65">
        <v>4.4344104592187303</v>
      </c>
      <c r="F198" s="65">
        <v>1.6591759219346851</v>
      </c>
    </row>
    <row r="199" spans="1:12">
      <c r="A199" s="143"/>
      <c r="C199" s="141"/>
      <c r="D199" s="46" t="s">
        <v>59</v>
      </c>
      <c r="E199" s="64">
        <v>6.1819071380495041</v>
      </c>
      <c r="F199" s="64">
        <v>3.0903157374041346</v>
      </c>
    </row>
    <row r="200" spans="1:12">
      <c r="A200" s="143"/>
      <c r="C200" s="141"/>
      <c r="D200" s="45" t="s">
        <v>60</v>
      </c>
      <c r="E200" s="65">
        <v>17.485654136008744</v>
      </c>
      <c r="F200" s="65">
        <v>4.0856836564676593</v>
      </c>
    </row>
    <row r="201" spans="1:12">
      <c r="A201" s="143"/>
      <c r="C201" s="141"/>
      <c r="D201" s="44" t="s">
        <v>61</v>
      </c>
      <c r="E201" s="64">
        <v>6.9614702716056218</v>
      </c>
      <c r="F201" s="64">
        <v>3.7617566609053807</v>
      </c>
    </row>
    <row r="202" spans="1:12">
      <c r="A202" s="143"/>
    </row>
    <row r="203" spans="1:12">
      <c r="A203" s="143"/>
    </row>
    <row r="204" spans="1:12" ht="18">
      <c r="A204" s="143"/>
      <c r="C204" s="127" t="str">
        <f>D18</f>
        <v>Déchets en déchèterie - Charges de transport / traitement et quantités collectées</v>
      </c>
      <c r="D204" s="127"/>
      <c r="E204" s="127"/>
      <c r="F204" s="127"/>
      <c r="G204" s="127"/>
      <c r="H204" s="127"/>
      <c r="I204" s="127"/>
      <c r="J204" s="127"/>
      <c r="K204" s="127"/>
    </row>
    <row r="205" spans="1:12">
      <c r="C205" s="142" t="s">
        <v>52</v>
      </c>
      <c r="D205" s="142"/>
    </row>
    <row r="206" spans="1:12">
      <c r="C206" s="29"/>
      <c r="D206" s="29"/>
      <c r="E206" s="2"/>
      <c r="F206" s="2"/>
      <c r="G206" s="2"/>
      <c r="H206" s="2"/>
      <c r="I206" s="2"/>
      <c r="J206" s="2"/>
      <c r="K206" s="6"/>
      <c r="L206" s="2"/>
    </row>
    <row r="207" spans="1:12">
      <c r="C207" s="29"/>
      <c r="D207" s="110" t="s">
        <v>163</v>
      </c>
      <c r="E207" s="2"/>
      <c r="F207" s="2"/>
      <c r="G207" s="2"/>
      <c r="H207" s="2"/>
      <c r="I207" s="2"/>
      <c r="J207" s="2"/>
      <c r="K207" s="6"/>
      <c r="L207" s="2"/>
    </row>
    <row r="208" spans="1:12">
      <c r="C208" s="29"/>
      <c r="D208" s="29"/>
      <c r="E208" s="2"/>
      <c r="F208" s="2"/>
      <c r="G208" s="2"/>
      <c r="H208" s="2"/>
      <c r="I208" s="2"/>
      <c r="J208" s="2"/>
      <c r="K208" s="6"/>
      <c r="L208" s="2"/>
    </row>
    <row r="209" spans="3:20">
      <c r="D209" s="1"/>
      <c r="E209" s="24" t="s">
        <v>165</v>
      </c>
      <c r="F209" s="24" t="s">
        <v>166</v>
      </c>
    </row>
    <row r="210" spans="3:20">
      <c r="D210" s="8" t="s">
        <v>53</v>
      </c>
      <c r="E210" s="9">
        <v>15</v>
      </c>
      <c r="F210" s="9">
        <v>11</v>
      </c>
    </row>
    <row r="212" spans="3:20">
      <c r="D212" s="1"/>
      <c r="E212" s="24" t="s">
        <v>165</v>
      </c>
      <c r="F212" s="24" t="s">
        <v>166</v>
      </c>
    </row>
    <row r="213" spans="3:20">
      <c r="C213" s="141" t="s">
        <v>56</v>
      </c>
      <c r="D213" s="44" t="s">
        <v>57</v>
      </c>
      <c r="E213" s="64">
        <v>4.8362914998142257</v>
      </c>
      <c r="F213" s="64">
        <v>12.83993353642696</v>
      </c>
    </row>
    <row r="214" spans="3:20">
      <c r="C214" s="141"/>
      <c r="D214" s="45" t="s">
        <v>58</v>
      </c>
      <c r="E214" s="65">
        <v>3.2189151238761631</v>
      </c>
      <c r="F214" s="65">
        <v>10.798966840198101</v>
      </c>
    </row>
    <row r="215" spans="3:20">
      <c r="C215" s="141"/>
      <c r="D215" s="46" t="s">
        <v>59</v>
      </c>
      <c r="E215" s="64">
        <v>7.13567866440399</v>
      </c>
      <c r="F215" s="64">
        <v>15.692900182823267</v>
      </c>
    </row>
    <row r="216" spans="3:20">
      <c r="C216" s="141"/>
      <c r="D216" s="45" t="s">
        <v>60</v>
      </c>
      <c r="E216" s="65">
        <v>11.41865811371337</v>
      </c>
      <c r="F216" s="65">
        <v>27.027879131018285</v>
      </c>
    </row>
    <row r="217" spans="3:20">
      <c r="C217" s="141"/>
      <c r="D217" s="44" t="s">
        <v>61</v>
      </c>
      <c r="E217" s="64">
        <v>10.167483057172946</v>
      </c>
      <c r="F217" s="64">
        <v>19.773727588283531</v>
      </c>
    </row>
    <row r="219" spans="3:20">
      <c r="C219" s="2"/>
      <c r="D219" s="2"/>
      <c r="E219" s="24" t="s">
        <v>165</v>
      </c>
      <c r="F219" s="24" t="s">
        <v>166</v>
      </c>
    </row>
    <row r="220" spans="3:20" ht="15" customHeight="1">
      <c r="C220" s="140" t="s">
        <v>62</v>
      </c>
      <c r="D220" s="14" t="s">
        <v>57</v>
      </c>
      <c r="E220" s="53">
        <v>113.59751210281186</v>
      </c>
      <c r="F220" s="53">
        <v>120.62737185519526</v>
      </c>
      <c r="N220" s="37"/>
      <c r="O220" s="37"/>
      <c r="P220" s="37"/>
      <c r="Q220" s="37"/>
      <c r="R220" s="37"/>
      <c r="S220" s="37"/>
      <c r="T220" s="37"/>
    </row>
    <row r="221" spans="3:20">
      <c r="C221" s="140"/>
      <c r="D221" s="16" t="s">
        <v>58</v>
      </c>
      <c r="E221" s="54">
        <v>91.98566262940021</v>
      </c>
      <c r="F221" s="54">
        <v>114.28112270875764</v>
      </c>
      <c r="N221" s="37"/>
      <c r="O221" s="37"/>
      <c r="P221" s="37"/>
      <c r="Q221" s="37"/>
      <c r="R221" s="37"/>
      <c r="S221" s="37"/>
      <c r="T221" s="37"/>
    </row>
    <row r="222" spans="3:20">
      <c r="C222" s="140"/>
      <c r="D222" s="14" t="s">
        <v>59</v>
      </c>
      <c r="E222" s="58">
        <v>125.23223418573352</v>
      </c>
      <c r="F222" s="58">
        <v>136.11311391791457</v>
      </c>
      <c r="N222" s="37"/>
      <c r="O222" s="37"/>
      <c r="P222" s="37"/>
      <c r="Q222" s="37"/>
      <c r="R222" s="37"/>
      <c r="S222" s="37"/>
      <c r="T222" s="37"/>
    </row>
    <row r="223" spans="3:20">
      <c r="C223" s="140"/>
      <c r="D223" s="16" t="s">
        <v>60</v>
      </c>
      <c r="E223" s="54">
        <v>284.3371816019112</v>
      </c>
      <c r="F223" s="54">
        <v>179.68983029852595</v>
      </c>
      <c r="M223" s="37"/>
      <c r="N223" s="37"/>
      <c r="O223" s="37"/>
      <c r="P223" s="37"/>
      <c r="Q223" s="37"/>
      <c r="R223" s="37"/>
      <c r="S223" s="37"/>
      <c r="T223" s="37"/>
    </row>
    <row r="224" spans="3:20">
      <c r="C224" s="140"/>
      <c r="D224" s="14" t="s">
        <v>61</v>
      </c>
      <c r="E224" s="53">
        <v>169.17187901644937</v>
      </c>
      <c r="F224" s="53">
        <v>159.36082880322351</v>
      </c>
      <c r="M224" s="37"/>
      <c r="N224" s="37"/>
      <c r="O224" s="37"/>
      <c r="P224" s="37"/>
      <c r="Q224" s="37"/>
      <c r="R224" s="37"/>
      <c r="S224" s="37"/>
      <c r="T224" s="37"/>
    </row>
  </sheetData>
  <sheetProtection formatCells="0" formatColumns="0" formatRows="0" insertColumns="0" insertRows="0" insertHyperlinks="0" deleteColumns="0" deleteRows="0" sort="0" autoFilter="0" pivotTables="0"/>
  <mergeCells count="59">
    <mergeCell ref="C1:K1"/>
    <mergeCell ref="A23:A49"/>
    <mergeCell ref="C23:K23"/>
    <mergeCell ref="D2:K2"/>
    <mergeCell ref="D9:K9"/>
    <mergeCell ref="D10:K10"/>
    <mergeCell ref="D12:K12"/>
    <mergeCell ref="D13:K13"/>
    <mergeCell ref="D5:K5"/>
    <mergeCell ref="D6:K6"/>
    <mergeCell ref="D7:K7"/>
    <mergeCell ref="D8:K8"/>
    <mergeCell ref="D11:K11"/>
    <mergeCell ref="A188:A204"/>
    <mergeCell ref="A175:A187"/>
    <mergeCell ref="C101:D101"/>
    <mergeCell ref="A50:A74"/>
    <mergeCell ref="C50:K50"/>
    <mergeCell ref="C51:D51"/>
    <mergeCell ref="C59:C63"/>
    <mergeCell ref="C67:C71"/>
    <mergeCell ref="C92:C96"/>
    <mergeCell ref="A75:A99"/>
    <mergeCell ref="C75:K75"/>
    <mergeCell ref="A100:A123"/>
    <mergeCell ref="C100:K100"/>
    <mergeCell ref="C76:D76"/>
    <mergeCell ref="C110:C114"/>
    <mergeCell ref="C117:C121"/>
    <mergeCell ref="A126:A141"/>
    <mergeCell ref="C126:K126"/>
    <mergeCell ref="C135:C139"/>
    <mergeCell ref="C142:C146"/>
    <mergeCell ref="C127:D127"/>
    <mergeCell ref="C165:K165"/>
    <mergeCell ref="C149:K149"/>
    <mergeCell ref="C158:C162"/>
    <mergeCell ref="C150:D150"/>
    <mergeCell ref="C220:C224"/>
    <mergeCell ref="C166:D166"/>
    <mergeCell ref="C189:D189"/>
    <mergeCell ref="C205:D205"/>
    <mergeCell ref="C204:K204"/>
    <mergeCell ref="C84:C88"/>
    <mergeCell ref="D14:K14"/>
    <mergeCell ref="D20:K20"/>
    <mergeCell ref="D15:K15"/>
    <mergeCell ref="C213:C217"/>
    <mergeCell ref="D19:K19"/>
    <mergeCell ref="C24:D24"/>
    <mergeCell ref="C34:C38"/>
    <mergeCell ref="C42:C46"/>
    <mergeCell ref="D16:K16"/>
    <mergeCell ref="D17:K17"/>
    <mergeCell ref="D18:K18"/>
    <mergeCell ref="C174:C178"/>
    <mergeCell ref="C181:C185"/>
    <mergeCell ref="C188:K188"/>
    <mergeCell ref="C197:C201"/>
  </mergeCells>
  <phoneticPr fontId="4" type="noConversion"/>
  <hyperlinks>
    <hyperlink ref="D5" location="Déchèteries!A19" display="Déchèteries!A19" xr:uid="{00000000-0004-0000-0500-000000000000}"/>
    <hyperlink ref="D10" location="Déchèteries!A114" display="Déchèteries!A114" xr:uid="{00000000-0004-0000-0500-000001000000}"/>
    <hyperlink ref="D9" location="Déchèteries!A94" display="Déchèteries!A94" xr:uid="{00000000-0004-0000-0500-000002000000}"/>
    <hyperlink ref="D6" location="Déchèteries!A51" display="Déchèteries!A51" xr:uid="{00000000-0004-0000-0500-000003000000}"/>
    <hyperlink ref="D7" location="Déchèteries!A83" display="Déchèteries!A83" xr:uid="{00000000-0004-0000-0500-000004000000}"/>
    <hyperlink ref="D2" location="Sommaire!A1" display="Retour sommaire annexe" xr:uid="{00000000-0004-0000-0500-00000A000000}"/>
    <hyperlink ref="C24" location="Déchèteries!A1" display="Retour sommaire fiche" xr:uid="{00000000-0004-0000-0500-00000B000000}"/>
    <hyperlink ref="C51" location="Déchèteries!A1" display="Retour sommaire fiche" xr:uid="{00000000-0004-0000-0500-00000C000000}"/>
    <hyperlink ref="C76" location="Déchèteries!A1" display="Retour sommaire fiche" xr:uid="{00000000-0004-0000-0500-00000D000000}"/>
    <hyperlink ref="C101" location="Déchèteries!A1" display="Retour sommaire fiche" xr:uid="{00000000-0004-0000-0500-00000F000000}"/>
    <hyperlink ref="D6:G6" location="Déchèteries!A42" display="Tableau 46 - Charges des déchèteries par étape technique" xr:uid="{3BFC9F1D-52B9-4EDD-9C9C-E4C53C0D2573}"/>
    <hyperlink ref="D7:G7" location="Déchèteries!A63" display="Tableau 47 - Produits des déchèteries par nature" xr:uid="{87CF68CD-01E6-4A1B-9DBA-B9C99C48CB07}"/>
    <hyperlink ref="D9:G9" location="Déchèteries!A83" display="Tableau 48 - Evolution du coût aidé HT des déchèteries" xr:uid="{DCD713E8-61CD-49C4-95D0-D9A73F7BAC83}"/>
    <hyperlink ref="D10:G10" location="Déchèteries!A103" display="Tableau 49 - Coûts aidés HT des déchèteries selon la typologie d'habitat" xr:uid="{C8502C55-7829-4963-8B23-2738956CBE64}"/>
    <hyperlink ref="D12" location="Déchèteries!A152" display="Déchets en déchèterie - Tableau 6 - Coûts aidés HT des déchèteries et quantités de déchets collectées" xr:uid="{357229A2-278B-4593-832B-F6716D41E508}"/>
    <hyperlink ref="D13:D20" location="Déchèteries!A114" display="Déchèteries!A114" xr:uid="{D07DF350-93F9-422F-BEA3-CA5323078580}"/>
    <hyperlink ref="D13" location="Déchèteries!A166" display="Déchets en déchèterie - Tableau 7 - Coûts aidés HT des déchèteries et part de déchets verts ou tout venant" xr:uid="{96DDD01A-F6CE-4ECE-94A0-C8639A20228D}"/>
    <hyperlink ref="D15" location="Déchèteries!A179" display="Déchets en déchèterie - Tableau 8 - Coûts aidés HT des déchèteries et population desservie" xr:uid="{EC9BADD0-588B-4C23-8F3C-5BE5C0E951E5}"/>
    <hyperlink ref="D16" location="Déchèteries!A199" display="Déchets en déchèterie - Tableau 9 - Charges de collecte et quantités collectées" xr:uid="{89653104-4602-418F-9078-D98FB699D1D3}"/>
    <hyperlink ref="D17" location="Déchèteries!A212" display="Déchets en déchèterie - Tableau 10" xr:uid="{B172309E-E776-43B7-AAA3-AD2910757FD4}"/>
    <hyperlink ref="D18" location="Déchèteries!A225" display="Déchets en déchèterie - Tableau 11" xr:uid="{A0BF90AC-DC4C-4B62-B990-4D25E90EFC10}"/>
    <hyperlink ref="D19" location="Déchèteries!A259" display="Déchets en déchèterie - Tableau 13" xr:uid="{7CE356B6-F8A0-4B77-B1F7-081B9F87C552}"/>
    <hyperlink ref="D11" location="Déchèteries!A114" display="Déchèteries!A114" xr:uid="{E84D70FA-D2EC-435C-83A8-E198983CA646}"/>
    <hyperlink ref="D11:G11" location="Déchèteries!A103" display="Tableau 49 - Coûts aidés HT des déchèteries selon la typologie d'habitat" xr:uid="{6848E3F9-6351-4C62-B445-B3908E54A538}"/>
    <hyperlink ref="D5:K5" location="Déchèteries!A54" display="Déchets en déchèterie - Coûts de synthèse" xr:uid="{1BBC30EB-06AF-4872-826F-67D0934535F8}"/>
    <hyperlink ref="D6:K6" location="Déchèteries!A74" display="Déchets en déchèterie - Charges par étape technique" xr:uid="{F7486EFA-827D-4AFF-8779-491892093119}"/>
    <hyperlink ref="D7:K7" location="Déchèteries!A94" display="Déchets en déchèterie - Produits par nature" xr:uid="{996A762A-3370-4ABB-8121-D841B9C084C2}"/>
    <hyperlink ref="D9:K9" location="Déchèteries!A114" display="Déchets en déchèterie - Évolution du coût aidé HT" xr:uid="{7780F683-4E6B-46CA-874F-CC55B4A0CC35}"/>
    <hyperlink ref="D10:K10" location="Déchèteries!A135" display="Déchets en déchèterie - Coûts aidés HT et typologie d'habitat" xr:uid="{F70C717F-14D2-4847-83E7-6DEA9D7C884F}"/>
    <hyperlink ref="D11:K11" location="Déchèteries!A155" display="Déchets en déchèterie - Coûts aidés HT et type de structure" xr:uid="{C0901910-B2EE-4E8D-A014-75919CD056EA}"/>
    <hyperlink ref="D12:K12" location="Déchèteries!A175" display="Déchets en déchèterie - Coûts aidés HT quantités collectées" xr:uid="{41117C26-9CA2-4CF8-8E15-CFD262C11A76}"/>
    <hyperlink ref="D13:K13" location="Déchèteries!A189" display="Déchets en déchèterie - Coûts aidés HT et part de déchets verts ou tout-venant" xr:uid="{4F458173-7CCD-44E9-A555-16F9ACDB12A8}"/>
    <hyperlink ref="D15:K15" location="Déchèteries!A202" display="Déchets en déchèterie - Coûts aidés HT et population desservie" xr:uid="{3334E85B-63CB-4047-A4D3-727364DA365E}"/>
    <hyperlink ref="D16:K16" location="Déchèteries!A222" display="Déchets en déchèterie - Charges de collecte et quantités collectées" xr:uid="{7F3A4324-17EE-4BA4-A2EA-5D00E4F4EE90}"/>
    <hyperlink ref="D17:K17" location="Déchèteries!A235" display="Déchets en déchèterie - Charges de collecte et population desservie" xr:uid="{4F2C9947-ACBE-42F9-9749-7945372250E0}"/>
    <hyperlink ref="D18:K18" location="Déchèteries!A248" display="Déchets en déchèterie - Charges de transport et quantités collectées" xr:uid="{8263A0BC-1059-440C-A9C9-6CC223382DAF}"/>
    <hyperlink ref="D19:K19" location="Déchèteries!A282" display="Déchets en déchèterie - Charges de traitement et part de déchets verts ou tout-venant" xr:uid="{19AFF5E5-E23E-4266-9CBF-D7DD14D48B02}"/>
    <hyperlink ref="C127" location="Déchèteries!A1" display="Retour sommaire fiche" xr:uid="{744FB78E-06B9-43A8-B22C-760D8B677449}"/>
    <hyperlink ref="C150" location="Déchèteries!A1" display="Retour sommaire fiche" xr:uid="{8EBB70D2-8323-4DE8-86AC-AD72DEC3CB87}"/>
    <hyperlink ref="C166" location="Déchèteries!A1" display="Retour sommaire fiche" xr:uid="{CB00C92E-60A6-4AAA-AD2D-7AA1011F354E}"/>
    <hyperlink ref="C189" location="Déchèteries!A1" display="Retour sommaire fiche" xr:uid="{86126545-2F70-4537-B445-B3A0B8436A8B}"/>
    <hyperlink ref="C205" location="Déchèteries!A1" display="Retour sommaire fiche" xr:uid="{514A8B21-0B82-4C35-973B-1C1A2252F9A9}"/>
    <hyperlink ref="D14" location="Déchèteries!A166" display="Déchets en déchèterie - Tableau 7 - Coûts aidés HT des déchèteries et part de déchets verts ou tout venant" xr:uid="{05EF20FF-515E-443D-B8A5-82442D167496}"/>
    <hyperlink ref="D14:K14" location="Déchèteries!A189" display="Déchets en déchèterie - Coûts aidés HT et part de déchets verts ou tout-venant" xr:uid="{470F4D85-903E-419D-889D-7AAE3BA01A1A}"/>
    <hyperlink ref="D20" location="Déchèteries!A166" display="Déchets en déchèterie - Tableau 7 - Coûts aidés HT des déchèteries et part de déchets verts ou tout venant" xr:uid="{C00CC5E3-40D1-4FE0-B396-6F9390BB5F91}"/>
    <hyperlink ref="D20:K20" location="Déchèteries!A189" display="Déchets en déchèterie - Coûts aidés HT et part de déchets verts ou tout-venant" xr:uid="{225D340D-09C9-490A-8B67-89A1E34FB32B}"/>
    <hyperlink ref="D8" location="'Tous flux'!A181" display="'Tous flux'!A181" xr:uid="{07135988-0579-4DB2-823F-4ED7D00F02F4}"/>
    <hyperlink ref="D8:G8" location="'Tous flux'!A189" display="Tableau 10 - Taux de couverture du coût (aidé TTC) par le financement" xr:uid="{CBE1C230-EE27-4E9C-8D35-215B536B56D8}"/>
    <hyperlink ref="D8:K8" location="'Tous flux'!A170" display="Tous flux - Tableau 10 - Taux de couverture du coût (aidé TTC) par le financement" xr:uid="{6CF67C87-9FFD-4268-AD31-30FF09FC5D8C}"/>
  </hyperlinks>
  <pageMargins left="0.25" right="0.25" top="0.75" bottom="0.75" header="0.3" footer="0.3"/>
  <pageSetup paperSize="9" fitToHeight="10" orientation="landscape" r:id="rId1"/>
  <rowBreaks count="7" manualBreakCount="7">
    <brk id="22" min="2" max="9" man="1"/>
    <brk id="49" min="2" max="9" man="1"/>
    <brk id="74" min="2" max="9" man="1"/>
    <brk id="99" min="2" max="9" man="1"/>
    <brk id="125" min="2" max="9" man="1"/>
    <brk id="148" min="2" max="9" man="1"/>
    <brk id="164" min="2"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4B598-8EC5-42FF-B11E-713C9E3D4081}">
  <sheetPr>
    <tabColor rgb="FF0DAA8D"/>
  </sheetPr>
  <dimension ref="A1:P271"/>
  <sheetViews>
    <sheetView showGridLines="0" view="pageBreakPreview" topLeftCell="C45" zoomScale="90" zoomScaleNormal="100" zoomScaleSheetLayoutView="90" workbookViewId="0">
      <selection activeCell="G51" sqref="G51"/>
    </sheetView>
  </sheetViews>
  <sheetFormatPr defaultColWidth="11.5703125" defaultRowHeight="14.25"/>
  <cols>
    <col min="1" max="1" width="11.5703125" style="1" hidden="1" customWidth="1"/>
    <col min="2" max="2" width="11.42578125" style="1" hidden="1" customWidth="1"/>
    <col min="3" max="3" width="3.28515625" style="1" customWidth="1"/>
    <col min="4" max="4" width="25.28515625" style="4" bestFit="1" customWidth="1"/>
    <col min="5" max="5" width="16.7109375" style="1" customWidth="1"/>
    <col min="6" max="6" width="17.5703125" style="1" customWidth="1"/>
    <col min="7" max="18" width="16.7109375" style="1" customWidth="1"/>
    <col min="19" max="16384" width="11.5703125" style="1"/>
  </cols>
  <sheetData>
    <row r="1" spans="3:13" ht="18">
      <c r="C1" s="127" t="s">
        <v>0</v>
      </c>
      <c r="D1" s="127"/>
      <c r="E1" s="127"/>
      <c r="F1" s="127"/>
      <c r="G1" s="127"/>
      <c r="H1" s="127"/>
      <c r="I1" s="127"/>
      <c r="J1" s="127"/>
      <c r="K1" s="127"/>
    </row>
    <row r="2" spans="3:13">
      <c r="C2" s="2"/>
      <c r="D2" s="137" t="s">
        <v>14</v>
      </c>
      <c r="E2" s="137"/>
      <c r="F2" s="137"/>
      <c r="G2" s="137"/>
      <c r="H2" s="137"/>
      <c r="I2" s="137"/>
      <c r="J2" s="137"/>
      <c r="K2" s="137"/>
      <c r="L2" s="23"/>
      <c r="M2" s="2"/>
    </row>
    <row r="3" spans="3:13">
      <c r="C3" s="2"/>
      <c r="D3" s="6"/>
      <c r="E3" s="2"/>
      <c r="F3" s="2"/>
      <c r="G3" s="2"/>
    </row>
    <row r="4" spans="3:13">
      <c r="C4" s="2"/>
      <c r="D4" s="166"/>
      <c r="E4" s="166"/>
      <c r="F4" s="166"/>
      <c r="G4" s="166"/>
      <c r="H4" s="166"/>
      <c r="I4" s="166"/>
      <c r="J4" s="166"/>
      <c r="K4" s="166"/>
    </row>
    <row r="5" spans="3:13">
      <c r="C5" s="2"/>
      <c r="D5" s="166" t="s">
        <v>169</v>
      </c>
      <c r="E5" s="166"/>
      <c r="F5" s="166"/>
      <c r="G5" s="166"/>
      <c r="H5" s="166"/>
      <c r="I5" s="166"/>
      <c r="J5" s="166"/>
      <c r="K5" s="166"/>
      <c r="L5" s="23"/>
      <c r="M5" s="2"/>
    </row>
    <row r="6" spans="3:13">
      <c r="C6" s="2"/>
      <c r="D6" s="166" t="s">
        <v>170</v>
      </c>
      <c r="E6" s="166"/>
      <c r="F6" s="166"/>
      <c r="G6" s="166"/>
      <c r="H6" s="166"/>
      <c r="I6" s="166"/>
      <c r="J6" s="166"/>
      <c r="K6" s="166"/>
      <c r="L6" s="23"/>
      <c r="M6" s="2"/>
    </row>
    <row r="7" spans="3:13">
      <c r="C7" s="2"/>
      <c r="D7" s="166" t="s">
        <v>171</v>
      </c>
      <c r="E7" s="166"/>
      <c r="F7" s="166"/>
      <c r="G7" s="166"/>
      <c r="H7" s="166"/>
      <c r="I7" s="166"/>
      <c r="J7" s="166"/>
      <c r="K7" s="166"/>
      <c r="L7" s="23"/>
      <c r="M7" s="2"/>
    </row>
    <row r="8" spans="3:13">
      <c r="C8" s="2"/>
      <c r="D8" s="166" t="s">
        <v>172</v>
      </c>
      <c r="E8" s="166"/>
      <c r="F8" s="166"/>
      <c r="G8" s="166"/>
      <c r="H8" s="166"/>
      <c r="I8" s="166"/>
      <c r="J8" s="166"/>
      <c r="K8" s="166"/>
      <c r="L8" s="23"/>
      <c r="M8" s="2"/>
    </row>
    <row r="9" spans="3:13">
      <c r="C9" s="2"/>
      <c r="D9" s="166" t="s">
        <v>173</v>
      </c>
      <c r="E9" s="166"/>
      <c r="F9" s="166"/>
      <c r="G9" s="166"/>
      <c r="H9" s="166"/>
      <c r="I9" s="166"/>
      <c r="J9" s="166"/>
      <c r="K9" s="166"/>
      <c r="L9" s="23"/>
      <c r="M9" s="2"/>
    </row>
    <row r="10" spans="3:13">
      <c r="C10" s="2"/>
      <c r="D10" s="166" t="s">
        <v>174</v>
      </c>
      <c r="E10" s="166"/>
      <c r="F10" s="166"/>
      <c r="G10" s="166"/>
      <c r="H10" s="166"/>
      <c r="I10" s="166"/>
      <c r="J10" s="166"/>
      <c r="K10" s="166"/>
      <c r="L10" s="23"/>
      <c r="M10" s="2"/>
    </row>
    <row r="11" spans="3:13">
      <c r="C11" s="2"/>
      <c r="D11" s="166" t="s">
        <v>175</v>
      </c>
      <c r="E11" s="166"/>
      <c r="F11" s="166"/>
      <c r="G11" s="166"/>
      <c r="H11" s="166"/>
      <c r="I11" s="166"/>
      <c r="J11" s="166"/>
      <c r="K11" s="166"/>
      <c r="L11" s="23"/>
      <c r="M11" s="2"/>
    </row>
    <row r="12" spans="3:13">
      <c r="C12" s="2"/>
      <c r="D12" s="166" t="s">
        <v>176</v>
      </c>
      <c r="E12" s="166"/>
      <c r="F12" s="166"/>
      <c r="G12" s="166"/>
      <c r="H12" s="166"/>
      <c r="I12" s="166"/>
      <c r="J12" s="166"/>
      <c r="K12" s="166"/>
      <c r="L12" s="23"/>
      <c r="M12" s="2"/>
    </row>
    <row r="13" spans="3:13">
      <c r="C13" s="2"/>
      <c r="D13" s="166" t="s">
        <v>177</v>
      </c>
      <c r="E13" s="166"/>
      <c r="F13" s="166"/>
      <c r="G13" s="166"/>
      <c r="H13" s="166"/>
      <c r="I13" s="166"/>
      <c r="J13" s="166"/>
      <c r="K13" s="166"/>
      <c r="L13" s="23"/>
      <c r="M13" s="2"/>
    </row>
    <row r="14" spans="3:13">
      <c r="C14" s="2"/>
      <c r="D14" s="166" t="s">
        <v>178</v>
      </c>
      <c r="E14" s="166"/>
      <c r="F14" s="166"/>
      <c r="G14" s="166"/>
      <c r="H14" s="166"/>
      <c r="I14" s="166"/>
      <c r="J14" s="166"/>
      <c r="K14" s="166"/>
      <c r="L14" s="23"/>
      <c r="M14" s="2"/>
    </row>
    <row r="15" spans="3:13">
      <c r="C15" s="2"/>
      <c r="D15" s="166" t="s">
        <v>179</v>
      </c>
      <c r="E15" s="166"/>
      <c r="F15" s="166"/>
      <c r="G15" s="166"/>
      <c r="H15" s="166"/>
      <c r="I15" s="166"/>
      <c r="J15" s="166"/>
      <c r="K15" s="166"/>
      <c r="L15" s="23"/>
      <c r="M15" s="2"/>
    </row>
    <row r="16" spans="3:13">
      <c r="C16" s="2"/>
      <c r="D16" s="166" t="s">
        <v>180</v>
      </c>
      <c r="E16" s="166"/>
      <c r="F16" s="166"/>
      <c r="G16" s="166"/>
      <c r="H16" s="166"/>
      <c r="I16" s="166"/>
      <c r="J16" s="166"/>
      <c r="K16" s="166"/>
      <c r="L16" s="23"/>
      <c r="M16" s="2"/>
    </row>
    <row r="17" spans="3:12">
      <c r="C17" s="2"/>
      <c r="D17" s="6"/>
      <c r="E17" s="2"/>
      <c r="F17" s="2"/>
      <c r="G17" s="2"/>
    </row>
    <row r="18" spans="3:12" ht="18">
      <c r="C18" s="127" t="str">
        <f>D5</f>
        <v>Encombrants - Coûts de synthèse</v>
      </c>
      <c r="D18" s="127"/>
      <c r="E18" s="127"/>
      <c r="F18" s="127"/>
      <c r="G18" s="127"/>
      <c r="H18" s="127"/>
      <c r="I18" s="127"/>
      <c r="J18" s="127"/>
      <c r="K18" s="127"/>
    </row>
    <row r="19" spans="3:12">
      <c r="C19" s="142" t="s">
        <v>52</v>
      </c>
      <c r="D19" s="142"/>
      <c r="E19" s="2"/>
      <c r="F19" s="2"/>
      <c r="G19" s="2"/>
      <c r="H19" s="2"/>
      <c r="I19" s="2"/>
      <c r="J19" s="2"/>
      <c r="K19" s="2"/>
    </row>
    <row r="20" spans="3:12">
      <c r="C20" s="29"/>
      <c r="D20" s="29"/>
      <c r="E20" s="2"/>
      <c r="F20" s="2"/>
      <c r="G20" s="2"/>
      <c r="H20" s="2"/>
      <c r="I20" s="2"/>
      <c r="J20" s="2"/>
      <c r="K20" s="6"/>
      <c r="L20" s="2"/>
    </row>
    <row r="21" spans="3:12">
      <c r="C21" s="29"/>
      <c r="D21" s="110" t="s">
        <v>16</v>
      </c>
      <c r="E21" s="2"/>
      <c r="F21" s="2"/>
      <c r="G21" s="2"/>
      <c r="H21" s="2"/>
      <c r="I21" s="2"/>
      <c r="J21" s="2"/>
      <c r="K21" s="6"/>
      <c r="L21" s="2"/>
    </row>
    <row r="22" spans="3:12">
      <c r="C22" s="29"/>
      <c r="D22" s="29"/>
      <c r="E22" s="2"/>
      <c r="F22" s="2"/>
      <c r="G22" s="2"/>
      <c r="H22" s="2"/>
      <c r="I22" s="2"/>
      <c r="J22" s="2"/>
      <c r="K22" s="6"/>
      <c r="L22" s="2"/>
    </row>
    <row r="23" spans="3:12">
      <c r="C23" s="2"/>
      <c r="D23" s="2"/>
      <c r="E23" s="5" t="s">
        <v>36</v>
      </c>
      <c r="G23" s="2"/>
      <c r="I23" s="2"/>
      <c r="J23" s="2"/>
      <c r="K23" s="2"/>
    </row>
    <row r="24" spans="3:12">
      <c r="C24" s="2"/>
      <c r="D24" s="8" t="s">
        <v>53</v>
      </c>
      <c r="E24" s="9">
        <v>34</v>
      </c>
      <c r="G24" s="2"/>
      <c r="I24" s="2"/>
      <c r="J24" s="2"/>
      <c r="K24" s="2"/>
    </row>
    <row r="25" spans="3:12">
      <c r="C25" s="2"/>
      <c r="D25" s="8" t="s">
        <v>54</v>
      </c>
      <c r="E25" s="10">
        <v>7970130</v>
      </c>
      <c r="G25" s="2"/>
      <c r="I25" s="2"/>
      <c r="J25" s="2"/>
      <c r="K25" s="2"/>
    </row>
    <row r="26" spans="3:12">
      <c r="C26" s="2"/>
      <c r="D26" s="8" t="s">
        <v>55</v>
      </c>
      <c r="E26" s="11">
        <v>20.086821750934764</v>
      </c>
      <c r="G26" s="2"/>
      <c r="I26" s="2"/>
      <c r="J26" s="2"/>
      <c r="K26" s="2"/>
    </row>
    <row r="27" spans="3:12">
      <c r="C27" s="2"/>
      <c r="D27" s="6"/>
      <c r="E27" s="2"/>
      <c r="G27" s="2"/>
      <c r="I27" s="2"/>
      <c r="J27" s="2"/>
      <c r="K27" s="2"/>
    </row>
    <row r="28" spans="3:12">
      <c r="C28" s="2"/>
      <c r="D28" s="2"/>
      <c r="E28" s="5" t="s">
        <v>36</v>
      </c>
      <c r="G28" s="2"/>
      <c r="I28" s="2"/>
      <c r="J28" s="2"/>
      <c r="K28" s="2"/>
    </row>
    <row r="29" spans="3:12" ht="13.9" customHeight="1">
      <c r="C29" s="141" t="s">
        <v>56</v>
      </c>
      <c r="D29" s="45" t="s">
        <v>57</v>
      </c>
      <c r="E29" s="71">
        <v>3.1665999999999999</v>
      </c>
      <c r="G29" s="2"/>
      <c r="I29" s="2"/>
      <c r="J29" s="2"/>
      <c r="K29" s="2"/>
    </row>
    <row r="30" spans="3:12">
      <c r="C30" s="141"/>
      <c r="D30" s="44" t="s">
        <v>58</v>
      </c>
      <c r="E30" s="51">
        <v>1.3585200000000002</v>
      </c>
      <c r="G30" s="2"/>
      <c r="I30" s="2"/>
      <c r="J30" s="2"/>
      <c r="K30" s="2"/>
    </row>
    <row r="31" spans="3:12" ht="16.149999999999999" customHeight="1">
      <c r="C31" s="141"/>
      <c r="D31" s="47" t="s">
        <v>59</v>
      </c>
      <c r="E31" s="71">
        <v>5.9027000000000003</v>
      </c>
      <c r="G31" s="2"/>
      <c r="I31" s="2"/>
      <c r="J31" s="2"/>
      <c r="K31" s="2"/>
    </row>
    <row r="32" spans="3:12">
      <c r="C32" s="141"/>
      <c r="D32" s="44" t="s">
        <v>60</v>
      </c>
      <c r="E32" s="51">
        <v>9.6989999999999998</v>
      </c>
      <c r="G32" s="2"/>
      <c r="I32" s="2"/>
      <c r="J32" s="2"/>
      <c r="K32" s="2"/>
    </row>
    <row r="33" spans="1:12">
      <c r="C33" s="141"/>
      <c r="D33" s="45" t="s">
        <v>61</v>
      </c>
      <c r="E33" s="52">
        <v>7.8114499999999998</v>
      </c>
      <c r="G33" s="2"/>
      <c r="I33" s="2"/>
      <c r="J33" s="2"/>
      <c r="K33" s="2"/>
    </row>
    <row r="34" spans="1:12">
      <c r="C34" s="141"/>
      <c r="D34" s="1"/>
      <c r="G34" s="2"/>
      <c r="H34" s="2"/>
      <c r="I34" s="2"/>
      <c r="J34" s="2"/>
      <c r="K34" s="2"/>
    </row>
    <row r="35" spans="1:12">
      <c r="C35" s="2"/>
      <c r="D35" s="2"/>
      <c r="E35" s="13"/>
      <c r="G35" s="2"/>
      <c r="I35" s="2"/>
      <c r="J35" s="2"/>
      <c r="K35" s="2"/>
    </row>
    <row r="36" spans="1:12">
      <c r="C36" s="2"/>
      <c r="D36" s="2"/>
      <c r="E36" s="5" t="s">
        <v>36</v>
      </c>
      <c r="G36" s="2"/>
      <c r="I36" s="2"/>
      <c r="J36" s="2"/>
      <c r="K36" s="2"/>
    </row>
    <row r="37" spans="1:12">
      <c r="C37" s="140" t="s">
        <v>62</v>
      </c>
      <c r="D37" s="14" t="s">
        <v>57</v>
      </c>
      <c r="E37" s="68">
        <v>317.35944999999998</v>
      </c>
      <c r="G37" s="2"/>
      <c r="I37" s="2"/>
      <c r="J37" s="2"/>
      <c r="K37" s="2"/>
    </row>
    <row r="38" spans="1:12">
      <c r="C38" s="140"/>
      <c r="D38" s="16" t="s">
        <v>58</v>
      </c>
      <c r="E38" s="69">
        <v>290.55110000000002</v>
      </c>
      <c r="G38" s="2"/>
      <c r="I38" s="2"/>
      <c r="J38" s="2"/>
      <c r="K38" s="2"/>
    </row>
    <row r="39" spans="1:12">
      <c r="C39" s="140"/>
      <c r="D39" s="14" t="s">
        <v>59</v>
      </c>
      <c r="E39" s="68">
        <v>399.97039999999998</v>
      </c>
      <c r="G39" s="2"/>
      <c r="I39" s="2"/>
      <c r="J39" s="2"/>
      <c r="K39" s="2"/>
    </row>
    <row r="40" spans="1:12">
      <c r="C40" s="140"/>
      <c r="D40" s="16" t="s">
        <v>60</v>
      </c>
      <c r="E40" s="69">
        <v>682.14530999999999</v>
      </c>
      <c r="G40" s="2"/>
      <c r="I40" s="2"/>
      <c r="J40" s="2"/>
      <c r="K40" s="2"/>
    </row>
    <row r="41" spans="1:12">
      <c r="C41" s="140"/>
      <c r="D41" s="14" t="s">
        <v>61</v>
      </c>
      <c r="E41" s="68">
        <v>503.01157499999999</v>
      </c>
      <c r="G41" s="2"/>
      <c r="I41" s="2"/>
      <c r="J41" s="2"/>
      <c r="K41" s="2"/>
    </row>
    <row r="42" spans="1:12">
      <c r="C42" s="2"/>
      <c r="D42" s="1"/>
      <c r="G42" s="2"/>
      <c r="H42" s="2"/>
      <c r="I42" s="2"/>
      <c r="J42" s="2"/>
      <c r="K42" s="2"/>
    </row>
    <row r="43" spans="1:12">
      <c r="C43" s="2"/>
      <c r="D43" s="6"/>
      <c r="E43" s="2"/>
      <c r="F43" s="2"/>
      <c r="G43" s="2"/>
      <c r="H43" s="2"/>
      <c r="I43" s="2"/>
      <c r="J43" s="2"/>
      <c r="K43" s="2"/>
    </row>
    <row r="44" spans="1:12" ht="18">
      <c r="A44" s="4"/>
      <c r="C44" s="127" t="str">
        <f>D6</f>
        <v>Encombrants - Charges par étape technique</v>
      </c>
      <c r="D44" s="127"/>
      <c r="E44" s="127"/>
      <c r="F44" s="127"/>
      <c r="G44" s="127"/>
      <c r="H44" s="127"/>
      <c r="I44" s="127"/>
      <c r="J44" s="127"/>
      <c r="K44" s="127"/>
    </row>
    <row r="45" spans="1:12">
      <c r="A45" s="4"/>
      <c r="C45" s="142" t="s">
        <v>52</v>
      </c>
      <c r="D45" s="142"/>
      <c r="E45" s="2"/>
      <c r="F45" s="2"/>
      <c r="G45" s="2"/>
      <c r="H45" s="2"/>
      <c r="I45" s="2"/>
      <c r="J45" s="2"/>
      <c r="K45" s="2"/>
    </row>
    <row r="46" spans="1:12">
      <c r="A46" s="4"/>
      <c r="C46" s="29"/>
      <c r="D46" s="29"/>
      <c r="E46" s="2"/>
      <c r="F46" s="2"/>
      <c r="G46" s="2"/>
      <c r="H46" s="2"/>
      <c r="I46" s="2"/>
      <c r="J46" s="2"/>
      <c r="K46" s="6"/>
      <c r="L46" s="2"/>
    </row>
    <row r="47" spans="1:12">
      <c r="A47" s="4"/>
      <c r="C47" s="29"/>
      <c r="D47" s="110" t="s">
        <v>63</v>
      </c>
      <c r="E47" s="2"/>
      <c r="F47" s="2"/>
      <c r="G47" s="2"/>
      <c r="H47" s="2"/>
      <c r="I47" s="2"/>
      <c r="J47" s="2"/>
      <c r="K47" s="6"/>
      <c r="L47" s="2"/>
    </row>
    <row r="48" spans="1:12">
      <c r="A48" s="4"/>
      <c r="C48" s="29"/>
      <c r="D48" s="29"/>
      <c r="E48" s="2"/>
      <c r="F48" s="2"/>
      <c r="G48" s="2"/>
      <c r="H48" s="2"/>
      <c r="I48" s="2"/>
      <c r="J48" s="2"/>
      <c r="K48" s="6"/>
      <c r="L48" s="2"/>
    </row>
    <row r="49" spans="1:11">
      <c r="A49" s="4"/>
      <c r="C49" s="2"/>
      <c r="D49" s="2"/>
      <c r="E49" s="5" t="s">
        <v>28</v>
      </c>
      <c r="F49" s="5" t="s">
        <v>65</v>
      </c>
      <c r="I49" s="2"/>
      <c r="J49" s="2"/>
      <c r="K49" s="2"/>
    </row>
    <row r="50" spans="1:11">
      <c r="A50" s="4"/>
      <c r="C50" s="2"/>
      <c r="D50" s="8" t="s">
        <v>53</v>
      </c>
      <c r="E50" s="9">
        <v>34</v>
      </c>
      <c r="F50" s="9">
        <v>15</v>
      </c>
      <c r="I50" s="2"/>
      <c r="J50" s="2"/>
      <c r="K50" s="2"/>
    </row>
    <row r="51" spans="1:11">
      <c r="A51" s="4"/>
      <c r="C51" s="2"/>
      <c r="D51" s="6"/>
      <c r="E51" s="2"/>
      <c r="F51" s="2"/>
      <c r="I51" s="2"/>
      <c r="J51" s="2"/>
      <c r="K51" s="2"/>
    </row>
    <row r="52" spans="1:11">
      <c r="A52" s="4"/>
      <c r="C52" s="2"/>
      <c r="D52" s="2"/>
      <c r="E52" s="5" t="s">
        <v>28</v>
      </c>
      <c r="F52" s="5" t="s">
        <v>65</v>
      </c>
      <c r="I52" s="2"/>
      <c r="J52" s="2"/>
      <c r="K52" s="2"/>
    </row>
    <row r="53" spans="1:11" ht="15" customHeight="1">
      <c r="A53" s="4"/>
      <c r="C53" s="141" t="s">
        <v>56</v>
      </c>
      <c r="D53" s="44" t="s">
        <v>57</v>
      </c>
      <c r="E53" s="51">
        <v>1.9836857435483861</v>
      </c>
      <c r="F53" s="51">
        <v>1.9363412082460258</v>
      </c>
      <c r="J53" s="2"/>
      <c r="K53" s="2"/>
    </row>
    <row r="54" spans="1:11">
      <c r="A54" s="4"/>
      <c r="C54" s="141"/>
      <c r="D54" s="45" t="s">
        <v>58</v>
      </c>
      <c r="E54" s="52">
        <v>0.92717158659905208</v>
      </c>
      <c r="F54" s="52">
        <v>1.1803937699052836</v>
      </c>
      <c r="J54" s="2"/>
      <c r="K54" s="2"/>
    </row>
    <row r="55" spans="1:11" ht="16.899999999999999" customHeight="1">
      <c r="A55" s="4"/>
      <c r="C55" s="141"/>
      <c r="D55" s="46" t="s">
        <v>59</v>
      </c>
      <c r="E55" s="51">
        <v>3.6849984631251456</v>
      </c>
      <c r="F55" s="51">
        <v>2.3981904144766841</v>
      </c>
      <c r="J55" s="2"/>
      <c r="K55" s="2"/>
    </row>
    <row r="56" spans="1:11">
      <c r="A56" s="4"/>
      <c r="C56" s="141"/>
      <c r="D56" s="45" t="s">
        <v>60</v>
      </c>
      <c r="E56" s="52">
        <v>5.532780805627624</v>
      </c>
      <c r="F56" s="52">
        <v>4.4826299313796572</v>
      </c>
      <c r="J56" s="2"/>
      <c r="K56" s="2"/>
    </row>
    <row r="57" spans="1:11">
      <c r="A57" s="4"/>
      <c r="C57" s="141"/>
      <c r="D57" s="44" t="s">
        <v>61</v>
      </c>
      <c r="E57" s="51">
        <v>4.425444910117724</v>
      </c>
      <c r="F57" s="51">
        <v>4.0050238551321256</v>
      </c>
      <c r="J57" s="2"/>
      <c r="K57" s="2"/>
    </row>
    <row r="58" spans="1:11">
      <c r="A58" s="4"/>
      <c r="C58" s="141"/>
      <c r="D58" s="56" t="s">
        <v>66</v>
      </c>
      <c r="E58" s="57">
        <v>3.7650714069025706</v>
      </c>
      <c r="F58" s="57">
        <v>4.7799816590033171</v>
      </c>
      <c r="I58" s="2"/>
      <c r="J58" s="2"/>
      <c r="K58" s="2"/>
    </row>
    <row r="59" spans="1:11" customFormat="1" ht="15">
      <c r="G59" s="1"/>
      <c r="H59" s="1"/>
    </row>
    <row r="60" spans="1:11">
      <c r="A60" s="4"/>
      <c r="C60" s="2"/>
      <c r="D60" s="2"/>
      <c r="E60" s="5" t="s">
        <v>28</v>
      </c>
      <c r="F60" s="5" t="s">
        <v>65</v>
      </c>
      <c r="I60" s="2"/>
      <c r="J60" s="2"/>
      <c r="K60" s="2"/>
    </row>
    <row r="61" spans="1:11" ht="12.6" customHeight="1">
      <c r="A61" s="4"/>
      <c r="C61" s="140" t="s">
        <v>62</v>
      </c>
      <c r="D61" s="14" t="s">
        <v>57</v>
      </c>
      <c r="E61" s="68">
        <v>171.10471179549077</v>
      </c>
      <c r="F61" s="68">
        <v>121.18582677165354</v>
      </c>
      <c r="I61" s="2"/>
      <c r="J61" s="2"/>
      <c r="K61" s="2"/>
    </row>
    <row r="62" spans="1:11">
      <c r="A62" s="4"/>
      <c r="C62" s="140"/>
      <c r="D62" s="16" t="s">
        <v>58</v>
      </c>
      <c r="E62" s="69">
        <v>153.32164719254456</v>
      </c>
      <c r="F62" s="69">
        <v>103.08819949631619</v>
      </c>
      <c r="I62" s="2"/>
      <c r="J62" s="2"/>
      <c r="K62" s="2"/>
    </row>
    <row r="63" spans="1:11">
      <c r="A63" s="4"/>
      <c r="C63" s="140"/>
      <c r="D63" s="14" t="s">
        <v>59</v>
      </c>
      <c r="E63" s="68">
        <v>232.47155438070655</v>
      </c>
      <c r="F63" s="68">
        <v>148.82450226220647</v>
      </c>
      <c r="I63" s="2"/>
      <c r="J63" s="2"/>
      <c r="K63" s="2"/>
    </row>
    <row r="64" spans="1:11">
      <c r="A64" s="4"/>
      <c r="C64" s="140"/>
      <c r="D64" s="16" t="s">
        <v>60</v>
      </c>
      <c r="E64" s="69">
        <v>558.47985988735707</v>
      </c>
      <c r="F64" s="69">
        <v>203.66615042600566</v>
      </c>
      <c r="I64" s="2"/>
      <c r="J64" s="2"/>
      <c r="K64" s="2"/>
    </row>
    <row r="65" spans="1:12">
      <c r="A65" s="4"/>
      <c r="C65" s="140"/>
      <c r="D65" s="14" t="s">
        <v>61</v>
      </c>
      <c r="E65" s="68">
        <v>309.28918197714989</v>
      </c>
      <c r="F65" s="68">
        <v>184.04496992892291</v>
      </c>
      <c r="I65" s="2"/>
      <c r="J65" s="2"/>
      <c r="K65" s="2"/>
    </row>
    <row r="66" spans="1:12">
      <c r="A66" s="4"/>
      <c r="D66" s="55" t="s">
        <v>66</v>
      </c>
      <c r="E66" s="72">
        <v>196.23123748628714</v>
      </c>
      <c r="F66" s="72">
        <v>181.08830905032488</v>
      </c>
      <c r="I66" s="2"/>
      <c r="J66" s="2"/>
      <c r="K66" s="2"/>
    </row>
    <row r="67" spans="1:12">
      <c r="A67" s="4"/>
      <c r="C67" s="2"/>
      <c r="D67" s="6"/>
      <c r="E67" s="2"/>
      <c r="F67" s="2"/>
      <c r="G67" s="2"/>
      <c r="H67" s="2"/>
      <c r="I67" s="2"/>
      <c r="J67" s="2"/>
      <c r="K67" s="2"/>
    </row>
    <row r="68" spans="1:12" ht="18">
      <c r="A68" s="4"/>
      <c r="C68" s="127" t="str">
        <f>D7</f>
        <v>Encombrants - Produits par nature</v>
      </c>
      <c r="D68" s="127"/>
      <c r="E68" s="127"/>
      <c r="F68" s="127"/>
      <c r="G68" s="127"/>
      <c r="H68" s="127"/>
      <c r="I68" s="127"/>
      <c r="J68" s="127"/>
      <c r="K68" s="127"/>
    </row>
    <row r="69" spans="1:12">
      <c r="A69" s="4"/>
      <c r="C69" s="142" t="s">
        <v>52</v>
      </c>
      <c r="D69" s="142"/>
      <c r="E69" s="2"/>
      <c r="F69" s="2"/>
      <c r="G69" s="2"/>
      <c r="H69" s="2"/>
      <c r="I69" s="2"/>
      <c r="J69" s="2"/>
      <c r="K69" s="2"/>
    </row>
    <row r="70" spans="1:12">
      <c r="A70" s="4"/>
      <c r="C70" s="29"/>
      <c r="D70" s="29"/>
      <c r="E70" s="2"/>
      <c r="F70" s="2"/>
      <c r="G70" s="2"/>
      <c r="H70" s="2"/>
      <c r="I70" s="2"/>
      <c r="J70" s="2"/>
      <c r="K70" s="6"/>
      <c r="L70" s="2"/>
    </row>
    <row r="71" spans="1:12">
      <c r="A71" s="4"/>
      <c r="C71" s="29"/>
      <c r="D71" s="110" t="s">
        <v>63</v>
      </c>
      <c r="E71" s="2"/>
      <c r="F71" s="2"/>
      <c r="G71" s="2"/>
      <c r="H71" s="2"/>
      <c r="I71" s="2"/>
      <c r="J71" s="2"/>
      <c r="K71" s="6"/>
      <c r="L71" s="2"/>
    </row>
    <row r="72" spans="1:12">
      <c r="A72" s="4"/>
      <c r="C72" s="29"/>
      <c r="D72" s="29"/>
      <c r="E72" s="2"/>
      <c r="F72" s="2"/>
      <c r="G72" s="2"/>
      <c r="H72" s="2"/>
      <c r="I72" s="2"/>
      <c r="J72" s="2"/>
      <c r="K72" s="6"/>
      <c r="L72" s="2"/>
    </row>
    <row r="73" spans="1:12" ht="25.5">
      <c r="A73" s="4"/>
      <c r="C73" s="2"/>
      <c r="D73" s="2"/>
      <c r="E73" s="24" t="s">
        <v>67</v>
      </c>
      <c r="F73" s="24" t="s">
        <v>68</v>
      </c>
      <c r="G73" s="2"/>
      <c r="H73" s="2"/>
      <c r="I73" s="2"/>
      <c r="J73" s="2"/>
      <c r="K73" s="2"/>
    </row>
    <row r="74" spans="1:12">
      <c r="A74" s="4"/>
      <c r="C74" s="2"/>
      <c r="D74" s="8" t="s">
        <v>53</v>
      </c>
      <c r="E74" s="9">
        <v>10</v>
      </c>
      <c r="F74" s="9">
        <v>11</v>
      </c>
      <c r="G74" s="2"/>
      <c r="H74" s="2"/>
      <c r="I74" s="2"/>
      <c r="J74" s="2"/>
      <c r="K74" s="2"/>
    </row>
    <row r="75" spans="1:12">
      <c r="A75" s="4"/>
      <c r="C75" s="2"/>
      <c r="D75" s="6"/>
      <c r="E75" s="2"/>
      <c r="F75" s="2"/>
      <c r="G75" s="2"/>
      <c r="H75" s="2"/>
      <c r="I75" s="2"/>
      <c r="J75" s="2"/>
      <c r="K75" s="2"/>
    </row>
    <row r="76" spans="1:12" ht="25.5">
      <c r="A76" s="4"/>
      <c r="C76" s="2"/>
      <c r="D76" s="2"/>
      <c r="E76" s="24" t="s">
        <v>67</v>
      </c>
      <c r="F76" s="24" t="s">
        <v>68</v>
      </c>
      <c r="G76" s="2"/>
      <c r="H76" s="2"/>
      <c r="I76" s="2"/>
      <c r="J76" s="2"/>
      <c r="K76" s="2"/>
    </row>
    <row r="77" spans="1:12">
      <c r="A77" s="4"/>
      <c r="C77" s="141" t="s">
        <v>56</v>
      </c>
      <c r="D77" s="44" t="s">
        <v>57</v>
      </c>
      <c r="E77" s="51">
        <v>4.9860481673583534E-2</v>
      </c>
      <c r="F77" s="51">
        <v>0.23950362808230893</v>
      </c>
      <c r="G77" s="2"/>
      <c r="H77" s="2"/>
      <c r="I77" s="2"/>
      <c r="J77" s="2"/>
      <c r="K77" s="2"/>
    </row>
    <row r="78" spans="1:12">
      <c r="A78" s="4"/>
      <c r="C78" s="141"/>
      <c r="D78" s="45" t="s">
        <v>58</v>
      </c>
      <c r="E78" s="52">
        <v>4.2328749017199054E-2</v>
      </c>
      <c r="F78" s="52">
        <v>0.11616550299118683</v>
      </c>
      <c r="G78" s="2"/>
      <c r="H78" s="2"/>
      <c r="I78" s="2"/>
      <c r="J78" s="2"/>
      <c r="K78" s="2"/>
    </row>
    <row r="79" spans="1:12" ht="17.45" customHeight="1">
      <c r="A79" s="4"/>
      <c r="C79" s="141"/>
      <c r="D79" s="46" t="s">
        <v>59</v>
      </c>
      <c r="E79" s="51">
        <v>0.26710881917016666</v>
      </c>
      <c r="F79" s="51">
        <v>0.37707605283156598</v>
      </c>
      <c r="G79" s="2"/>
      <c r="H79" s="2"/>
      <c r="I79" s="2"/>
      <c r="J79" s="2"/>
      <c r="K79" s="2"/>
    </row>
    <row r="80" spans="1:12">
      <c r="A80" s="4"/>
      <c r="C80" s="141"/>
      <c r="D80" s="45" t="s">
        <v>60</v>
      </c>
      <c r="E80" s="52">
        <v>0.66804964212034912</v>
      </c>
      <c r="F80" s="52">
        <v>0.63795276178038984</v>
      </c>
      <c r="G80" s="2"/>
      <c r="H80" s="2"/>
      <c r="I80" s="2"/>
      <c r="J80" s="2"/>
      <c r="K80" s="2"/>
    </row>
    <row r="81" spans="1:11">
      <c r="A81" s="4"/>
      <c r="C81" s="141"/>
      <c r="D81" s="44" t="s">
        <v>61</v>
      </c>
      <c r="E81" s="51">
        <v>0.38390521775904807</v>
      </c>
      <c r="F81" s="51">
        <v>0.58292253414614814</v>
      </c>
      <c r="G81" s="2"/>
      <c r="H81" s="2"/>
      <c r="I81" s="2"/>
      <c r="J81" s="2"/>
      <c r="K81" s="2"/>
    </row>
    <row r="82" spans="1:11">
      <c r="A82" s="4"/>
      <c r="C82" s="141"/>
      <c r="D82" s="56" t="s">
        <v>66</v>
      </c>
      <c r="E82" s="57">
        <v>0.28742764354796391</v>
      </c>
      <c r="F82" s="57">
        <v>0.44229992391448203</v>
      </c>
      <c r="G82" s="2"/>
      <c r="H82" s="2"/>
      <c r="I82" s="2"/>
      <c r="J82" s="2"/>
      <c r="K82" s="2"/>
    </row>
    <row r="83" spans="1:11" customFormat="1" ht="15">
      <c r="G83" s="2"/>
    </row>
    <row r="84" spans="1:11" ht="25.5">
      <c r="A84" s="4"/>
      <c r="C84" s="2"/>
      <c r="D84" s="2"/>
      <c r="E84" s="24" t="s">
        <v>67</v>
      </c>
      <c r="F84" s="24" t="s">
        <v>68</v>
      </c>
      <c r="G84" s="2"/>
      <c r="H84" s="2"/>
      <c r="I84" s="2"/>
      <c r="J84" s="2"/>
      <c r="K84" s="2"/>
    </row>
    <row r="85" spans="1:11">
      <c r="A85" s="4"/>
      <c r="C85" s="140" t="s">
        <v>62</v>
      </c>
      <c r="D85" s="14" t="s">
        <v>57</v>
      </c>
      <c r="E85" s="84">
        <v>2.6377725698938859</v>
      </c>
      <c r="F85" s="84">
        <v>13.513744600727069</v>
      </c>
      <c r="G85" s="2"/>
      <c r="H85" s="2"/>
      <c r="I85" s="2"/>
      <c r="J85" s="2"/>
      <c r="K85" s="2"/>
    </row>
    <row r="86" spans="1:11">
      <c r="A86" s="4"/>
      <c r="C86" s="140"/>
      <c r="D86" s="16" t="s">
        <v>58</v>
      </c>
      <c r="E86" s="85">
        <v>2.4891270625850876</v>
      </c>
      <c r="F86" s="85">
        <v>5.1118630859074159</v>
      </c>
      <c r="G86" s="2"/>
      <c r="H86" s="2"/>
      <c r="I86" s="2"/>
      <c r="J86" s="2"/>
      <c r="K86" s="2"/>
    </row>
    <row r="87" spans="1:11">
      <c r="A87" s="4"/>
      <c r="C87" s="140"/>
      <c r="D87" s="14" t="s">
        <v>59</v>
      </c>
      <c r="E87" s="84">
        <v>11.5225272722539</v>
      </c>
      <c r="F87" s="84">
        <v>20.836335759484768</v>
      </c>
      <c r="G87" s="2"/>
      <c r="H87" s="2"/>
      <c r="I87" s="2"/>
      <c r="J87" s="2"/>
      <c r="K87" s="2"/>
    </row>
    <row r="88" spans="1:11">
      <c r="A88" s="4"/>
      <c r="C88" s="140"/>
      <c r="D88" s="16" t="s">
        <v>60</v>
      </c>
      <c r="E88" s="85">
        <v>58.817442431564515</v>
      </c>
      <c r="F88" s="85">
        <v>39.696546274733684</v>
      </c>
      <c r="G88" s="2"/>
      <c r="H88" s="2"/>
      <c r="I88" s="2"/>
      <c r="J88" s="2"/>
      <c r="K88" s="2"/>
    </row>
    <row r="89" spans="1:11">
      <c r="A89" s="4"/>
      <c r="C89" s="140"/>
      <c r="D89" s="14" t="s">
        <v>61</v>
      </c>
      <c r="E89" s="84">
        <v>30.319170269234313</v>
      </c>
      <c r="F89" s="84">
        <v>28.522901306099236</v>
      </c>
      <c r="G89" s="2"/>
      <c r="H89" s="2"/>
      <c r="I89" s="2"/>
      <c r="J89" s="2"/>
      <c r="K89" s="2"/>
    </row>
    <row r="90" spans="1:11">
      <c r="A90" s="4"/>
      <c r="C90" s="140"/>
      <c r="D90" s="55" t="s">
        <v>66</v>
      </c>
      <c r="E90" s="86">
        <v>10.889118339268546</v>
      </c>
      <c r="F90" s="86">
        <v>16.756412687044019</v>
      </c>
      <c r="G90" s="2"/>
      <c r="H90" s="2"/>
      <c r="I90" s="2"/>
      <c r="J90" s="2"/>
      <c r="K90" s="2"/>
    </row>
    <row r="91" spans="1:11">
      <c r="A91" s="4"/>
      <c r="C91" s="2"/>
      <c r="D91" s="6"/>
      <c r="E91" s="2"/>
      <c r="F91" s="2"/>
      <c r="G91" s="2"/>
      <c r="H91" s="2"/>
      <c r="I91" s="2"/>
      <c r="J91" s="2"/>
      <c r="K91" s="2"/>
    </row>
    <row r="92" spans="1:11" ht="18" hidden="1">
      <c r="A92" s="143"/>
      <c r="C92" s="127" t="str">
        <f>D8</f>
        <v>Encombrants - Évolution du coût aidé HT</v>
      </c>
      <c r="D92" s="127"/>
      <c r="E92" s="127"/>
      <c r="F92" s="127"/>
      <c r="G92" s="127"/>
      <c r="H92" s="127"/>
      <c r="I92" s="127"/>
      <c r="J92" s="127"/>
      <c r="K92" s="127"/>
    </row>
    <row r="93" spans="1:11" hidden="1">
      <c r="A93" s="143"/>
      <c r="C93" s="142" t="s">
        <v>52</v>
      </c>
      <c r="D93" s="142"/>
      <c r="E93" s="2"/>
      <c r="F93" s="2"/>
      <c r="G93" s="2"/>
      <c r="H93" s="2"/>
      <c r="I93" s="2"/>
      <c r="J93" s="2"/>
      <c r="K93" s="2"/>
    </row>
    <row r="94" spans="1:11" hidden="1">
      <c r="A94" s="143"/>
      <c r="C94" s="2"/>
      <c r="D94" s="2"/>
      <c r="E94" s="5">
        <v>2012</v>
      </c>
      <c r="F94" s="5">
        <v>2015</v>
      </c>
      <c r="G94" s="5">
        <v>2019</v>
      </c>
      <c r="H94" s="2"/>
      <c r="I94" s="2"/>
      <c r="J94" s="2"/>
      <c r="K94" s="2"/>
    </row>
    <row r="95" spans="1:11" hidden="1">
      <c r="A95" s="143"/>
      <c r="D95" s="8" t="s">
        <v>53</v>
      </c>
      <c r="E95" s="34"/>
      <c r="F95" s="34"/>
      <c r="G95" s="34"/>
      <c r="H95" s="2"/>
      <c r="I95" s="2"/>
      <c r="J95" s="2"/>
      <c r="K95" s="2"/>
    </row>
    <row r="96" spans="1:11" hidden="1">
      <c r="A96" s="143"/>
      <c r="C96" s="2"/>
      <c r="D96" s="6"/>
      <c r="E96" s="2"/>
      <c r="F96" s="2"/>
      <c r="G96" s="2"/>
      <c r="H96" s="2"/>
      <c r="I96" s="2"/>
      <c r="J96" s="2"/>
      <c r="K96" s="2"/>
    </row>
    <row r="97" spans="1:15" hidden="1">
      <c r="A97" s="143"/>
      <c r="C97" s="2"/>
      <c r="D97" s="2"/>
      <c r="E97" s="5">
        <v>2010</v>
      </c>
      <c r="F97" s="5">
        <v>2012</v>
      </c>
      <c r="G97" s="5">
        <v>2014</v>
      </c>
      <c r="H97" s="2"/>
      <c r="I97" s="2"/>
      <c r="J97" s="2"/>
      <c r="K97" s="2"/>
    </row>
    <row r="98" spans="1:15" ht="15" hidden="1" customHeight="1">
      <c r="A98" s="143"/>
      <c r="C98" s="141" t="s">
        <v>56</v>
      </c>
      <c r="D98" s="45" t="s">
        <v>60</v>
      </c>
      <c r="E98" s="12"/>
      <c r="F98" s="12"/>
      <c r="G98" s="12"/>
      <c r="H98" s="2"/>
      <c r="I98" s="2"/>
      <c r="J98" s="35"/>
      <c r="K98" s="2"/>
    </row>
    <row r="99" spans="1:15" hidden="1">
      <c r="A99" s="143"/>
      <c r="C99" s="141"/>
      <c r="D99" s="44" t="s">
        <v>61</v>
      </c>
      <c r="E99" s="20"/>
      <c r="F99" s="20"/>
      <c r="G99" s="20"/>
      <c r="H99" s="2"/>
      <c r="I99" s="2"/>
      <c r="J99" s="35"/>
      <c r="K99" s="2"/>
    </row>
    <row r="100" spans="1:15" s="32" customFormat="1" ht="18" hidden="1" customHeight="1">
      <c r="A100" s="143"/>
      <c r="C100" s="141"/>
      <c r="D100" s="47" t="s">
        <v>66</v>
      </c>
      <c r="E100" s="12"/>
      <c r="F100" s="12"/>
      <c r="G100" s="12"/>
      <c r="H100" s="2"/>
      <c r="I100" s="2"/>
      <c r="J100" s="36"/>
      <c r="K100" s="2"/>
      <c r="L100" s="1"/>
      <c r="M100" s="1"/>
      <c r="N100" s="1"/>
      <c r="O100" s="1"/>
    </row>
    <row r="101" spans="1:15" hidden="1">
      <c r="A101" s="143"/>
      <c r="C101" s="141"/>
      <c r="D101" s="44" t="s">
        <v>181</v>
      </c>
      <c r="E101" s="20"/>
      <c r="F101" s="20"/>
      <c r="G101" s="20"/>
      <c r="H101" s="2"/>
      <c r="I101" s="2"/>
      <c r="J101" s="35"/>
      <c r="K101" s="2"/>
    </row>
    <row r="102" spans="1:15" hidden="1">
      <c r="A102" s="143"/>
      <c r="C102" s="141"/>
      <c r="D102" s="45" t="s">
        <v>58</v>
      </c>
      <c r="E102" s="21"/>
      <c r="F102" s="21"/>
      <c r="G102" s="21"/>
      <c r="H102" s="2"/>
      <c r="I102" s="2"/>
      <c r="J102" s="35"/>
      <c r="K102" s="2"/>
    </row>
    <row r="103" spans="1:15" hidden="1">
      <c r="A103" s="143"/>
      <c r="C103" s="2"/>
      <c r="D103" s="6"/>
      <c r="E103" s="2"/>
      <c r="F103" s="2"/>
      <c r="G103" s="2"/>
      <c r="H103" s="2"/>
      <c r="I103" s="2"/>
      <c r="J103" s="2"/>
      <c r="K103" s="2"/>
    </row>
    <row r="104" spans="1:15" hidden="1">
      <c r="A104" s="143"/>
      <c r="C104" s="2"/>
      <c r="D104" s="2"/>
      <c r="E104" s="5">
        <v>2010</v>
      </c>
      <c r="F104" s="5">
        <v>2012</v>
      </c>
      <c r="G104" s="5">
        <v>2014</v>
      </c>
      <c r="H104" s="2"/>
      <c r="I104" s="2"/>
      <c r="J104" s="2"/>
      <c r="K104" s="2"/>
    </row>
    <row r="105" spans="1:15" ht="15" hidden="1" customHeight="1">
      <c r="A105" s="143"/>
      <c r="C105" s="140" t="s">
        <v>62</v>
      </c>
      <c r="D105" s="16" t="s">
        <v>60</v>
      </c>
      <c r="E105" s="17"/>
      <c r="F105" s="17"/>
      <c r="G105" s="17"/>
      <c r="H105" s="2"/>
      <c r="I105" s="2"/>
      <c r="J105" s="2"/>
      <c r="K105" s="2"/>
    </row>
    <row r="106" spans="1:15" hidden="1">
      <c r="A106" s="143"/>
      <c r="C106" s="140"/>
      <c r="D106" s="14" t="s">
        <v>61</v>
      </c>
      <c r="E106" s="30"/>
      <c r="F106" s="30"/>
      <c r="G106" s="30"/>
      <c r="H106" s="2"/>
      <c r="I106" s="2"/>
      <c r="J106" s="2"/>
      <c r="K106" s="2"/>
    </row>
    <row r="107" spans="1:15" hidden="1">
      <c r="A107" s="143"/>
      <c r="C107" s="140"/>
      <c r="D107" s="16" t="s">
        <v>66</v>
      </c>
      <c r="E107" s="17"/>
      <c r="F107" s="17"/>
      <c r="G107" s="17"/>
      <c r="H107" s="2"/>
      <c r="I107" s="2"/>
      <c r="J107" s="2"/>
      <c r="K107" s="2"/>
    </row>
    <row r="108" spans="1:15" hidden="1">
      <c r="A108" s="143"/>
      <c r="C108" s="140"/>
      <c r="D108" s="14" t="s">
        <v>181</v>
      </c>
      <c r="E108" s="30"/>
      <c r="F108" s="30"/>
      <c r="G108" s="30"/>
      <c r="H108" s="2"/>
      <c r="I108" s="2"/>
      <c r="J108" s="2"/>
      <c r="K108" s="2"/>
    </row>
    <row r="109" spans="1:15" hidden="1">
      <c r="A109" s="143"/>
      <c r="C109" s="140"/>
      <c r="D109" s="16" t="s">
        <v>58</v>
      </c>
      <c r="E109" s="31"/>
      <c r="F109" s="31"/>
      <c r="G109" s="31"/>
      <c r="H109" s="2"/>
      <c r="I109" s="2"/>
      <c r="J109" s="2"/>
      <c r="K109" s="2"/>
    </row>
    <row r="110" spans="1:15" hidden="1">
      <c r="A110" s="143"/>
      <c r="C110" s="2"/>
      <c r="D110" s="6"/>
      <c r="E110" s="2"/>
      <c r="F110" s="2"/>
      <c r="G110" s="2"/>
      <c r="H110" s="2"/>
      <c r="I110" s="2"/>
      <c r="J110" s="2"/>
      <c r="K110" s="2"/>
    </row>
    <row r="111" spans="1:15" hidden="1">
      <c r="A111" s="143"/>
      <c r="C111" s="2"/>
      <c r="D111" s="6"/>
      <c r="E111" s="2"/>
      <c r="F111" s="2"/>
      <c r="G111" s="2"/>
      <c r="H111" s="2"/>
      <c r="I111" s="2"/>
      <c r="J111" s="2"/>
      <c r="K111" s="2"/>
    </row>
    <row r="112" spans="1:15" ht="18">
      <c r="A112" s="143"/>
      <c r="C112" s="127" t="str">
        <f>D9</f>
        <v>Encombrants - Coût aidé HT et typologie d'habitat</v>
      </c>
      <c r="D112" s="127"/>
      <c r="E112" s="127"/>
      <c r="F112" s="127"/>
      <c r="G112" s="127"/>
      <c r="H112" s="127"/>
      <c r="I112" s="127"/>
      <c r="J112" s="127"/>
      <c r="K112" s="127"/>
    </row>
    <row r="113" spans="1:15">
      <c r="A113" s="143"/>
      <c r="C113" s="142" t="s">
        <v>52</v>
      </c>
      <c r="D113" s="142"/>
      <c r="E113" s="2"/>
      <c r="F113" s="2"/>
      <c r="G113" s="2"/>
      <c r="H113" s="2"/>
      <c r="I113" s="2"/>
      <c r="J113" s="2"/>
      <c r="K113" s="2"/>
    </row>
    <row r="114" spans="1:15">
      <c r="A114" s="143"/>
      <c r="C114" s="29"/>
      <c r="D114" s="29"/>
      <c r="E114" s="2"/>
      <c r="F114" s="2"/>
      <c r="G114" s="2"/>
      <c r="H114" s="2"/>
      <c r="I114" s="2"/>
      <c r="J114" s="2"/>
      <c r="K114" s="6"/>
      <c r="L114" s="2"/>
    </row>
    <row r="115" spans="1:15">
      <c r="A115" s="143"/>
      <c r="C115" s="29"/>
      <c r="D115" s="110" t="s">
        <v>16</v>
      </c>
      <c r="E115" s="2"/>
      <c r="F115" s="2"/>
      <c r="G115" s="2"/>
      <c r="H115" s="2"/>
      <c r="I115" s="2"/>
      <c r="J115" s="2"/>
      <c r="K115" s="6"/>
      <c r="L115" s="2"/>
    </row>
    <row r="116" spans="1:15">
      <c r="A116" s="143"/>
      <c r="C116" s="29"/>
      <c r="D116" s="29"/>
      <c r="E116" s="2"/>
      <c r="F116" s="2"/>
      <c r="G116" s="2"/>
      <c r="H116" s="2"/>
      <c r="I116" s="2"/>
      <c r="J116" s="2"/>
      <c r="K116" s="6"/>
      <c r="L116" s="2"/>
    </row>
    <row r="117" spans="1:15">
      <c r="A117" s="143"/>
      <c r="C117" s="2"/>
      <c r="D117" s="2"/>
      <c r="E117" s="5" t="s">
        <v>70</v>
      </c>
      <c r="F117" s="5" t="s">
        <v>71</v>
      </c>
      <c r="G117" s="5" t="s">
        <v>72</v>
      </c>
      <c r="H117" s="5" t="s">
        <v>73</v>
      </c>
      <c r="J117" s="2"/>
      <c r="K117" s="2"/>
    </row>
    <row r="118" spans="1:15">
      <c r="A118" s="143"/>
      <c r="C118" s="2"/>
      <c r="D118" s="8" t="s">
        <v>53</v>
      </c>
      <c r="E118" s="9">
        <v>4</v>
      </c>
      <c r="F118" s="9">
        <v>4</v>
      </c>
      <c r="G118" s="9">
        <v>13</v>
      </c>
      <c r="H118" s="9">
        <v>12</v>
      </c>
    </row>
    <row r="119" spans="1:15">
      <c r="A119" s="143"/>
      <c r="C119" s="2"/>
      <c r="D119" s="8" t="s">
        <v>74</v>
      </c>
      <c r="E119" s="11">
        <v>5.9045369700201897</v>
      </c>
      <c r="F119" s="11">
        <v>7.3757944360507546</v>
      </c>
      <c r="G119" s="11">
        <v>14.298694467026923</v>
      </c>
      <c r="H119" s="11">
        <v>20.426871047086902</v>
      </c>
    </row>
    <row r="120" spans="1:15">
      <c r="A120" s="143"/>
      <c r="C120" s="2"/>
      <c r="D120" s="6"/>
      <c r="E120" s="2"/>
      <c r="F120" s="2"/>
      <c r="G120" s="2"/>
      <c r="H120" s="2"/>
      <c r="J120" s="2"/>
      <c r="K120" s="2"/>
    </row>
    <row r="121" spans="1:15">
      <c r="A121" s="143"/>
      <c r="C121" s="2"/>
      <c r="D121" s="2"/>
      <c r="E121" s="5" t="s">
        <v>70</v>
      </c>
      <c r="F121" s="5" t="s">
        <v>71</v>
      </c>
      <c r="G121" s="5" t="s">
        <v>72</v>
      </c>
      <c r="H121" s="5" t="s">
        <v>73</v>
      </c>
      <c r="J121" s="2"/>
      <c r="K121" s="2"/>
    </row>
    <row r="122" spans="1:15">
      <c r="A122" s="143"/>
      <c r="C122" s="141" t="s">
        <v>56</v>
      </c>
      <c r="D122" s="44" t="s">
        <v>57</v>
      </c>
      <c r="E122" s="51">
        <v>3.18465</v>
      </c>
      <c r="F122" s="51">
        <v>2.0254500000000002</v>
      </c>
      <c r="G122" s="51">
        <v>4.1553000000000004</v>
      </c>
      <c r="H122" s="51">
        <v>6.7828750000000007</v>
      </c>
      <c r="J122" s="2"/>
      <c r="K122" s="2"/>
    </row>
    <row r="123" spans="1:15">
      <c r="A123" s="143"/>
      <c r="C123" s="141"/>
      <c r="D123" s="45" t="s">
        <v>58</v>
      </c>
      <c r="E123" s="52">
        <v>3.0585599999999999</v>
      </c>
      <c r="F123" s="52">
        <v>1.35432</v>
      </c>
      <c r="G123" s="52">
        <v>2.6846200000000002</v>
      </c>
      <c r="H123" s="52">
        <v>6.5611000000000006</v>
      </c>
      <c r="J123" s="2"/>
      <c r="K123" s="2"/>
    </row>
    <row r="124" spans="1:15" s="32" customFormat="1" ht="18" customHeight="1">
      <c r="A124" s="143"/>
      <c r="C124" s="141"/>
      <c r="D124" s="46" t="s">
        <v>59</v>
      </c>
      <c r="E124" s="51">
        <v>4.2008000000000001</v>
      </c>
      <c r="F124" s="51">
        <v>2.7383999999999999</v>
      </c>
      <c r="G124" s="51">
        <v>5.9027000000000003</v>
      </c>
      <c r="H124" s="51">
        <v>7.6452500000000008</v>
      </c>
      <c r="J124" s="33"/>
      <c r="K124" s="2"/>
      <c r="L124" s="1"/>
      <c r="M124" s="1"/>
      <c r="N124" s="1"/>
      <c r="O124" s="1"/>
    </row>
    <row r="125" spans="1:15">
      <c r="A125" s="143"/>
      <c r="C125" s="141"/>
      <c r="D125" s="45" t="s">
        <v>60</v>
      </c>
      <c r="E125" s="52">
        <v>5.3045399999999994</v>
      </c>
      <c r="F125" s="52">
        <v>4.5581600000000009</v>
      </c>
      <c r="G125" s="52">
        <v>9.3914800000000014</v>
      </c>
      <c r="H125" s="52">
        <v>10.12011</v>
      </c>
      <c r="J125" s="2"/>
      <c r="K125" s="2"/>
    </row>
    <row r="126" spans="1:15">
      <c r="A126" s="143"/>
      <c r="C126" s="141"/>
      <c r="D126" s="44" t="s">
        <v>61</v>
      </c>
      <c r="E126" s="51">
        <v>5.2031999999999998</v>
      </c>
      <c r="F126" s="51">
        <v>3.6069500000000003</v>
      </c>
      <c r="G126" s="51">
        <v>7.6510999999999996</v>
      </c>
      <c r="H126" s="51">
        <v>9.2322000000000006</v>
      </c>
      <c r="J126" s="2"/>
      <c r="K126" s="2"/>
    </row>
    <row r="127" spans="1:15">
      <c r="A127" s="143"/>
      <c r="C127" s="2"/>
      <c r="D127" s="6"/>
      <c r="E127" s="2"/>
      <c r="F127" s="2"/>
      <c r="G127" s="2"/>
      <c r="H127" s="2"/>
      <c r="I127" s="2"/>
      <c r="K127" s="2"/>
    </row>
    <row r="128" spans="1:15">
      <c r="A128" s="143"/>
      <c r="C128" s="2"/>
      <c r="D128" s="2"/>
      <c r="E128" s="5" t="s">
        <v>70</v>
      </c>
      <c r="F128" s="5" t="s">
        <v>71</v>
      </c>
      <c r="G128" s="5" t="s">
        <v>72</v>
      </c>
      <c r="H128" s="5" t="s">
        <v>73</v>
      </c>
      <c r="J128" s="2"/>
      <c r="K128" s="2"/>
    </row>
    <row r="129" spans="1:13">
      <c r="A129" s="143"/>
      <c r="C129" s="140" t="s">
        <v>62</v>
      </c>
      <c r="D129" s="14" t="s">
        <v>57</v>
      </c>
      <c r="E129" s="68">
        <v>455.16522500000002</v>
      </c>
      <c r="F129" s="68">
        <v>313.83049999999997</v>
      </c>
      <c r="G129" s="68">
        <v>314.87029999999999</v>
      </c>
      <c r="H129" s="68">
        <v>346.50094999999999</v>
      </c>
      <c r="J129" s="2"/>
      <c r="K129" s="2"/>
    </row>
    <row r="130" spans="1:13">
      <c r="A130" s="143"/>
      <c r="C130" s="140"/>
      <c r="D130" s="16" t="s">
        <v>58</v>
      </c>
      <c r="E130" s="69">
        <v>367.69121000000001</v>
      </c>
      <c r="F130" s="69">
        <v>298.57621999999998</v>
      </c>
      <c r="G130" s="69">
        <v>281.63902000000002</v>
      </c>
      <c r="H130" s="69">
        <v>297.57032000000004</v>
      </c>
      <c r="J130" s="2"/>
      <c r="K130" s="2"/>
    </row>
    <row r="131" spans="1:13">
      <c r="A131" s="143"/>
      <c r="C131" s="140"/>
      <c r="D131" s="14" t="s">
        <v>59</v>
      </c>
      <c r="E131" s="68">
        <v>571.98294999999996</v>
      </c>
      <c r="F131" s="68">
        <v>455.24485000000004</v>
      </c>
      <c r="G131" s="68">
        <v>411.53440000000001</v>
      </c>
      <c r="H131" s="68">
        <v>377.40564999999998</v>
      </c>
      <c r="J131" s="2"/>
      <c r="K131" s="2"/>
    </row>
    <row r="132" spans="1:13">
      <c r="A132" s="143"/>
      <c r="C132" s="140"/>
      <c r="D132" s="16" t="s">
        <v>60</v>
      </c>
      <c r="E132" s="69">
        <v>669.97331999999994</v>
      </c>
      <c r="F132" s="69">
        <v>689.33782000000008</v>
      </c>
      <c r="G132" s="69">
        <v>830.55394000000013</v>
      </c>
      <c r="H132" s="69">
        <v>451.19948999999997</v>
      </c>
      <c r="J132" s="2"/>
      <c r="K132" s="2"/>
    </row>
    <row r="133" spans="1:13">
      <c r="A133" s="143"/>
      <c r="C133" s="140"/>
      <c r="D133" s="14" t="s">
        <v>61</v>
      </c>
      <c r="E133" s="68">
        <v>650.83589999999992</v>
      </c>
      <c r="F133" s="68">
        <v>624.3107500000001</v>
      </c>
      <c r="G133" s="68">
        <v>505.23540000000003</v>
      </c>
      <c r="H133" s="68">
        <v>407.35207500000001</v>
      </c>
      <c r="J133" s="2"/>
      <c r="K133" s="2"/>
    </row>
    <row r="134" spans="1:13">
      <c r="A134" s="143"/>
      <c r="C134" s="2"/>
      <c r="D134" s="6"/>
      <c r="E134" s="2"/>
      <c r="F134" s="2"/>
      <c r="G134" s="2"/>
      <c r="H134" s="2"/>
      <c r="I134" s="2"/>
      <c r="J134" s="2"/>
      <c r="K134" s="2"/>
    </row>
    <row r="135" spans="1:13">
      <c r="A135" s="143"/>
      <c r="C135" s="2"/>
      <c r="D135" s="6"/>
      <c r="E135" s="2"/>
      <c r="F135" s="2"/>
      <c r="G135" s="2"/>
      <c r="H135" s="2"/>
      <c r="I135" s="2"/>
      <c r="J135" s="2"/>
      <c r="K135" s="2"/>
    </row>
    <row r="136" spans="1:13" ht="18" hidden="1">
      <c r="C136" s="127" t="str">
        <f>D10</f>
        <v>Encombrants - Coût aidé HT et type de structure</v>
      </c>
      <c r="D136" s="127"/>
      <c r="E136" s="127"/>
      <c r="F136" s="127"/>
      <c r="G136" s="127"/>
      <c r="H136" s="127"/>
      <c r="I136" s="127"/>
      <c r="J136" s="127"/>
      <c r="K136" s="127"/>
    </row>
    <row r="137" spans="1:13" hidden="1">
      <c r="C137" s="142" t="s">
        <v>52</v>
      </c>
      <c r="D137" s="142"/>
      <c r="F137" s="2"/>
      <c r="G137" s="2"/>
      <c r="H137" s="2"/>
      <c r="I137" s="2"/>
      <c r="J137" s="2"/>
      <c r="K137" s="2"/>
    </row>
    <row r="138" spans="1:13" ht="42.75" hidden="1">
      <c r="C138" s="2"/>
      <c r="D138" s="2"/>
      <c r="E138" s="5" t="s">
        <v>109</v>
      </c>
      <c r="F138" s="5" t="s">
        <v>110</v>
      </c>
      <c r="G138" s="5" t="s">
        <v>111</v>
      </c>
      <c r="H138" s="5" t="s">
        <v>112</v>
      </c>
      <c r="K138" s="2"/>
      <c r="L138" s="2"/>
      <c r="M138" s="2"/>
    </row>
    <row r="139" spans="1:13" hidden="1">
      <c r="C139" s="2"/>
      <c r="D139" s="8" t="s">
        <v>53</v>
      </c>
      <c r="E139" s="9"/>
      <c r="F139" s="9"/>
      <c r="G139" s="9"/>
      <c r="H139" s="9"/>
      <c r="K139" s="2"/>
      <c r="L139" s="2"/>
      <c r="M139" s="2"/>
    </row>
    <row r="140" spans="1:13" hidden="1">
      <c r="C140" s="2"/>
      <c r="D140" s="6"/>
      <c r="E140" s="2"/>
      <c r="F140" s="2"/>
      <c r="G140" s="2"/>
      <c r="H140" s="2"/>
      <c r="K140" s="2"/>
      <c r="L140" s="2"/>
      <c r="M140" s="2"/>
    </row>
    <row r="141" spans="1:13" ht="42.75" hidden="1">
      <c r="C141" s="2"/>
      <c r="D141" s="2"/>
      <c r="E141" s="5" t="str">
        <f>E138</f>
        <v>Communauté de communes</v>
      </c>
      <c r="F141" s="5" t="str">
        <f>F138</f>
        <v>Communauté d'agglomération</v>
      </c>
      <c r="G141" s="5" t="str">
        <f>G138</f>
        <v>Établissement public territorial</v>
      </c>
      <c r="H141" s="5" t="str">
        <f>H138</f>
        <v>Syndicat</v>
      </c>
      <c r="K141" s="2"/>
      <c r="L141" s="2"/>
      <c r="M141" s="2"/>
    </row>
    <row r="142" spans="1:13" hidden="1">
      <c r="C142" s="141" t="s">
        <v>56</v>
      </c>
      <c r="D142" s="45" t="s">
        <v>60</v>
      </c>
      <c r="E142" s="12"/>
      <c r="F142" s="12"/>
      <c r="G142" s="12"/>
      <c r="H142" s="12"/>
      <c r="K142" s="2"/>
    </row>
    <row r="143" spans="1:13" hidden="1">
      <c r="C143" s="141"/>
      <c r="D143" s="44" t="s">
        <v>61</v>
      </c>
      <c r="E143" s="20"/>
      <c r="F143" s="20"/>
      <c r="G143" s="20"/>
      <c r="H143" s="20"/>
      <c r="K143" s="2"/>
    </row>
    <row r="144" spans="1:13" hidden="1">
      <c r="C144" s="141"/>
      <c r="D144" s="47" t="s">
        <v>59</v>
      </c>
      <c r="E144" s="12"/>
      <c r="F144" s="12"/>
      <c r="G144" s="12"/>
      <c r="H144" s="12"/>
      <c r="K144" s="2"/>
    </row>
    <row r="145" spans="1:11" hidden="1">
      <c r="C145" s="141"/>
      <c r="D145" s="44" t="s">
        <v>181</v>
      </c>
      <c r="E145" s="20"/>
      <c r="F145" s="20"/>
      <c r="G145" s="20"/>
      <c r="H145" s="20"/>
      <c r="K145" s="2"/>
    </row>
    <row r="146" spans="1:11" hidden="1">
      <c r="C146" s="141"/>
      <c r="D146" s="45" t="s">
        <v>58</v>
      </c>
      <c r="E146" s="21"/>
      <c r="F146" s="21"/>
      <c r="G146" s="21"/>
      <c r="H146" s="21"/>
      <c r="K146" s="2"/>
    </row>
    <row r="147" spans="1:11" hidden="1"/>
    <row r="148" spans="1:11" ht="42.75" hidden="1">
      <c r="C148" s="2"/>
      <c r="D148" s="2"/>
      <c r="E148" s="5" t="str">
        <f>E138</f>
        <v>Communauté de communes</v>
      </c>
      <c r="F148" s="5" t="str">
        <f>F138</f>
        <v>Communauté d'agglomération</v>
      </c>
      <c r="G148" s="5" t="str">
        <f>G138</f>
        <v>Établissement public territorial</v>
      </c>
      <c r="H148" s="5" t="str">
        <f>H138</f>
        <v>Syndicat</v>
      </c>
    </row>
    <row r="149" spans="1:11" hidden="1">
      <c r="C149" s="140" t="s">
        <v>62</v>
      </c>
      <c r="D149" s="16" t="s">
        <v>60</v>
      </c>
      <c r="E149" s="17"/>
      <c r="F149" s="17"/>
      <c r="G149" s="17"/>
      <c r="H149" s="17"/>
    </row>
    <row r="150" spans="1:11" hidden="1">
      <c r="C150" s="140"/>
      <c r="D150" s="14" t="s">
        <v>61</v>
      </c>
      <c r="E150" s="30"/>
      <c r="F150" s="30"/>
      <c r="G150" s="30"/>
      <c r="H150" s="30"/>
    </row>
    <row r="151" spans="1:11" hidden="1">
      <c r="C151" s="140"/>
      <c r="D151" s="16" t="s">
        <v>59</v>
      </c>
      <c r="E151" s="31"/>
      <c r="F151" s="31"/>
      <c r="G151" s="31"/>
      <c r="H151" s="31"/>
    </row>
    <row r="152" spans="1:11" hidden="1">
      <c r="C152" s="140"/>
      <c r="D152" s="14" t="s">
        <v>181</v>
      </c>
      <c r="E152" s="15"/>
      <c r="F152" s="15"/>
      <c r="G152" s="15"/>
      <c r="H152" s="15"/>
    </row>
    <row r="153" spans="1:11" hidden="1">
      <c r="C153" s="140"/>
      <c r="D153" s="16" t="s">
        <v>58</v>
      </c>
      <c r="E153" s="31"/>
      <c r="F153" s="31"/>
      <c r="G153" s="31"/>
      <c r="H153" s="31"/>
    </row>
    <row r="154" spans="1:11" hidden="1"/>
    <row r="155" spans="1:11" hidden="1"/>
    <row r="156" spans="1:11" ht="18" hidden="1">
      <c r="A156" s="143"/>
      <c r="C156" s="127" t="str">
        <f>D11</f>
        <v>Encombrants - Coût aidé HT et mode de collecte</v>
      </c>
      <c r="D156" s="127"/>
      <c r="E156" s="127"/>
      <c r="F156" s="127"/>
      <c r="G156" s="127"/>
      <c r="H156" s="127"/>
      <c r="I156" s="127"/>
      <c r="J156" s="127"/>
      <c r="K156" s="127"/>
    </row>
    <row r="157" spans="1:11" hidden="1">
      <c r="A157" s="143"/>
      <c r="C157" s="142" t="s">
        <v>52</v>
      </c>
      <c r="D157" s="142"/>
      <c r="E157" s="2"/>
      <c r="F157" s="2"/>
      <c r="G157" s="2"/>
      <c r="H157" s="2"/>
      <c r="I157" s="2"/>
      <c r="J157" s="2"/>
      <c r="K157" s="2"/>
    </row>
    <row r="158" spans="1:11" ht="28.5" hidden="1">
      <c r="A158" s="143"/>
      <c r="C158" s="2"/>
      <c r="D158" s="2"/>
      <c r="E158" s="5" t="s">
        <v>182</v>
      </c>
      <c r="F158" s="5" t="s">
        <v>183</v>
      </c>
      <c r="G158" s="2"/>
      <c r="I158" s="2"/>
      <c r="J158" s="35"/>
      <c r="K158" s="2"/>
    </row>
    <row r="159" spans="1:11" hidden="1">
      <c r="A159" s="143"/>
      <c r="D159" s="8" t="s">
        <v>53</v>
      </c>
      <c r="E159" s="9"/>
      <c r="F159" s="9"/>
      <c r="G159" s="2"/>
      <c r="I159" s="2"/>
      <c r="J159" s="35"/>
      <c r="K159" s="2"/>
    </row>
    <row r="160" spans="1:11" hidden="1">
      <c r="A160" s="143"/>
      <c r="C160" s="2"/>
      <c r="D160" s="6"/>
      <c r="E160" s="2"/>
      <c r="F160" s="2"/>
      <c r="G160" s="2"/>
      <c r="I160" s="2"/>
      <c r="J160" s="35"/>
      <c r="K160" s="2"/>
    </row>
    <row r="161" spans="1:16" ht="28.5" hidden="1">
      <c r="A161" s="143"/>
      <c r="C161" s="2"/>
      <c r="D161" s="2"/>
      <c r="E161" s="5" t="s">
        <v>182</v>
      </c>
      <c r="F161" s="5" t="s">
        <v>183</v>
      </c>
      <c r="G161" s="2"/>
      <c r="I161" s="2"/>
      <c r="J161" s="35"/>
      <c r="K161" s="35"/>
      <c r="L161" s="22"/>
      <c r="M161" s="22"/>
    </row>
    <row r="162" spans="1:16" ht="15" hidden="1" customHeight="1">
      <c r="A162" s="143"/>
      <c r="C162" s="141" t="s">
        <v>56</v>
      </c>
      <c r="D162" s="45" t="s">
        <v>60</v>
      </c>
      <c r="E162" s="12"/>
      <c r="F162" s="12"/>
      <c r="G162" s="2"/>
      <c r="L162" s="22"/>
      <c r="M162" s="22"/>
    </row>
    <row r="163" spans="1:16" hidden="1">
      <c r="A163" s="143"/>
      <c r="C163" s="141"/>
      <c r="D163" s="44" t="s">
        <v>61</v>
      </c>
      <c r="E163" s="20"/>
      <c r="F163" s="20"/>
      <c r="G163" s="2"/>
      <c r="L163" s="22"/>
      <c r="M163" s="22"/>
    </row>
    <row r="164" spans="1:16" s="32" customFormat="1" ht="17.45" hidden="1" customHeight="1">
      <c r="A164" s="143"/>
      <c r="C164" s="141"/>
      <c r="D164" s="47" t="s">
        <v>59</v>
      </c>
      <c r="E164" s="12"/>
      <c r="F164" s="12"/>
      <c r="G164" s="2"/>
      <c r="H164" s="1"/>
      <c r="I164" s="1"/>
      <c r="J164" s="1"/>
      <c r="K164" s="1"/>
      <c r="L164" s="41"/>
      <c r="M164" s="41"/>
    </row>
    <row r="165" spans="1:16" hidden="1">
      <c r="A165" s="143"/>
      <c r="C165" s="141"/>
      <c r="D165" s="44" t="s">
        <v>181</v>
      </c>
      <c r="E165" s="20"/>
      <c r="F165" s="20"/>
      <c r="G165" s="2"/>
      <c r="L165" s="22"/>
      <c r="M165" s="22"/>
    </row>
    <row r="166" spans="1:16" hidden="1">
      <c r="A166" s="143"/>
      <c r="C166" s="141"/>
      <c r="D166" s="45" t="s">
        <v>58</v>
      </c>
      <c r="E166" s="21"/>
      <c r="F166" s="21"/>
      <c r="G166" s="2"/>
      <c r="L166" s="22"/>
      <c r="M166" s="22"/>
    </row>
    <row r="167" spans="1:16" hidden="1">
      <c r="A167" s="143"/>
      <c r="C167" s="2"/>
      <c r="D167" s="6"/>
      <c r="E167" s="2"/>
      <c r="F167" s="2"/>
      <c r="G167" s="2"/>
      <c r="I167" s="2"/>
      <c r="J167" s="35"/>
      <c r="K167" s="2"/>
    </row>
    <row r="168" spans="1:16" ht="28.5" hidden="1">
      <c r="A168" s="143"/>
      <c r="C168" s="2"/>
      <c r="D168" s="2"/>
      <c r="E168" s="5" t="s">
        <v>182</v>
      </c>
      <c r="F168" s="5" t="s">
        <v>183</v>
      </c>
      <c r="G168" s="2"/>
      <c r="I168" s="2"/>
      <c r="J168" s="35"/>
      <c r="K168" s="2"/>
    </row>
    <row r="169" spans="1:16" ht="15" hidden="1" customHeight="1">
      <c r="A169" s="143"/>
      <c r="C169" s="140" t="s">
        <v>62</v>
      </c>
      <c r="D169" s="16" t="s">
        <v>60</v>
      </c>
      <c r="E169" s="17"/>
      <c r="F169" s="17"/>
      <c r="G169" s="2"/>
      <c r="I169" s="2"/>
      <c r="J169" s="2"/>
      <c r="K169" s="2"/>
    </row>
    <row r="170" spans="1:16" hidden="1">
      <c r="A170" s="143"/>
      <c r="C170" s="140"/>
      <c r="D170" s="14" t="s">
        <v>61</v>
      </c>
      <c r="E170" s="30"/>
      <c r="F170" s="30"/>
      <c r="G170" s="2"/>
      <c r="I170" s="2"/>
      <c r="J170" s="2"/>
      <c r="K170" s="2"/>
    </row>
    <row r="171" spans="1:16" hidden="1">
      <c r="A171" s="143"/>
      <c r="C171" s="140"/>
      <c r="D171" s="16" t="s">
        <v>59</v>
      </c>
      <c r="E171" s="31"/>
      <c r="F171" s="31"/>
      <c r="G171" s="2"/>
      <c r="I171" s="2"/>
      <c r="J171" s="2"/>
      <c r="K171" s="2"/>
    </row>
    <row r="172" spans="1:16" hidden="1">
      <c r="A172" s="143"/>
      <c r="C172" s="140"/>
      <c r="D172" s="14" t="s">
        <v>181</v>
      </c>
      <c r="E172" s="15"/>
      <c r="F172" s="15"/>
      <c r="G172" s="2"/>
      <c r="I172" s="2"/>
      <c r="J172" s="2"/>
      <c r="K172" s="2"/>
    </row>
    <row r="173" spans="1:16" hidden="1">
      <c r="A173" s="143"/>
      <c r="C173" s="140"/>
      <c r="D173" s="16" t="s">
        <v>58</v>
      </c>
      <c r="E173" s="31"/>
      <c r="F173" s="31"/>
      <c r="G173" s="2"/>
      <c r="I173" s="2"/>
      <c r="J173" s="2"/>
      <c r="K173" s="2"/>
    </row>
    <row r="174" spans="1:16" hidden="1">
      <c r="A174" s="143"/>
      <c r="C174" s="2"/>
      <c r="D174" s="6"/>
      <c r="E174" s="2"/>
      <c r="F174" s="2"/>
      <c r="G174" s="2"/>
      <c r="H174" s="2"/>
      <c r="I174" s="2"/>
      <c r="J174" s="2"/>
      <c r="K174" s="2"/>
    </row>
    <row r="175" spans="1:16" hidden="1">
      <c r="A175" s="143"/>
      <c r="C175" s="2"/>
      <c r="D175" s="6"/>
      <c r="E175" s="2"/>
      <c r="F175" s="2"/>
      <c r="G175" s="2"/>
      <c r="H175" s="2"/>
      <c r="I175" s="2"/>
      <c r="J175" s="2"/>
      <c r="K175" s="2"/>
      <c r="M175" s="22"/>
      <c r="N175" s="22"/>
      <c r="O175" s="22"/>
      <c r="P175" s="22"/>
    </row>
    <row r="176" spans="1:16" ht="18">
      <c r="A176" s="143"/>
      <c r="C176" s="127" t="str">
        <f>D12</f>
        <v>Encombrants - Coût aidé HT et fréquences de collecte principale</v>
      </c>
      <c r="D176" s="127"/>
      <c r="E176" s="127"/>
      <c r="F176" s="127"/>
      <c r="G176" s="127"/>
      <c r="H176" s="127"/>
      <c r="I176" s="127"/>
      <c r="J176" s="127"/>
      <c r="K176" s="127"/>
      <c r="M176" s="22"/>
      <c r="N176" s="22"/>
      <c r="O176" s="22"/>
      <c r="P176" s="22"/>
    </row>
    <row r="177" spans="1:16">
      <c r="A177" s="143"/>
      <c r="C177" s="142" t="s">
        <v>52</v>
      </c>
      <c r="D177" s="142"/>
      <c r="E177" s="2"/>
      <c r="F177" s="2"/>
      <c r="G177" s="2"/>
      <c r="H177" s="2"/>
      <c r="I177" s="2"/>
      <c r="J177" s="2"/>
      <c r="K177" s="2"/>
      <c r="M177" s="22"/>
      <c r="N177" s="22"/>
      <c r="O177" s="22"/>
      <c r="P177" s="22"/>
    </row>
    <row r="178" spans="1:16">
      <c r="A178" s="143"/>
      <c r="C178" s="29"/>
      <c r="D178" s="29"/>
      <c r="E178" s="2"/>
      <c r="F178" s="2"/>
      <c r="G178" s="2"/>
      <c r="H178" s="2"/>
      <c r="I178" s="2"/>
      <c r="J178" s="2"/>
      <c r="K178" s="6"/>
      <c r="L178" s="2"/>
    </row>
    <row r="179" spans="1:16">
      <c r="A179" s="143"/>
      <c r="C179" s="29"/>
      <c r="D179" s="110" t="s">
        <v>16</v>
      </c>
      <c r="E179" s="2"/>
      <c r="F179" s="2"/>
      <c r="G179" s="2"/>
      <c r="H179" s="2"/>
      <c r="I179" s="2"/>
      <c r="J179" s="2"/>
      <c r="K179" s="6"/>
      <c r="L179" s="2"/>
    </row>
    <row r="180" spans="1:16">
      <c r="A180" s="143"/>
      <c r="C180" s="29"/>
      <c r="D180" s="29"/>
      <c r="E180" s="2"/>
      <c r="F180" s="2"/>
      <c r="G180" s="2"/>
      <c r="H180" s="2"/>
      <c r="I180" s="2"/>
      <c r="J180" s="2"/>
      <c r="K180" s="6"/>
      <c r="L180" s="2"/>
    </row>
    <row r="181" spans="1:16">
      <c r="A181" s="143"/>
      <c r="C181" s="2"/>
      <c r="D181" s="2"/>
      <c r="E181" s="5" t="s">
        <v>184</v>
      </c>
      <c r="F181" s="5" t="s">
        <v>185</v>
      </c>
      <c r="G181" s="5" t="s">
        <v>186</v>
      </c>
      <c r="H181" s="2"/>
      <c r="I181" s="2"/>
      <c r="J181" s="35"/>
      <c r="K181" s="35"/>
      <c r="L181" s="22"/>
      <c r="M181" s="22"/>
      <c r="N181" s="22"/>
      <c r="O181" s="22"/>
      <c r="P181" s="22"/>
    </row>
    <row r="182" spans="1:16">
      <c r="A182" s="143"/>
      <c r="C182" s="2"/>
      <c r="D182" s="8" t="s">
        <v>53</v>
      </c>
      <c r="E182" s="9">
        <v>10</v>
      </c>
      <c r="F182" s="9">
        <v>7</v>
      </c>
      <c r="G182" s="9">
        <v>8</v>
      </c>
      <c r="H182" s="2"/>
      <c r="I182" s="2"/>
      <c r="J182" s="35"/>
      <c r="K182" s="35"/>
      <c r="L182" s="22"/>
      <c r="M182" s="22"/>
    </row>
    <row r="183" spans="1:16">
      <c r="A183" s="143"/>
      <c r="C183" s="2"/>
      <c r="D183" s="8" t="s">
        <v>74</v>
      </c>
      <c r="E183" s="11">
        <v>18.512400894490749</v>
      </c>
      <c r="F183" s="11">
        <v>19.126111798187097</v>
      </c>
      <c r="G183" s="11">
        <v>10.986569955233184</v>
      </c>
      <c r="H183" s="2"/>
      <c r="I183" s="2"/>
      <c r="J183" s="35"/>
      <c r="K183" s="35"/>
      <c r="L183" s="22"/>
      <c r="M183" s="22"/>
    </row>
    <row r="184" spans="1:16">
      <c r="A184" s="143"/>
      <c r="C184" s="2"/>
      <c r="D184" s="6"/>
      <c r="E184" s="2"/>
      <c r="F184" s="2"/>
      <c r="G184" s="2"/>
      <c r="H184" s="2"/>
      <c r="I184" s="2"/>
      <c r="J184" s="35"/>
      <c r="K184" s="35"/>
      <c r="L184" s="22"/>
      <c r="M184" s="22"/>
    </row>
    <row r="185" spans="1:16">
      <c r="A185" s="143"/>
      <c r="C185" s="2"/>
      <c r="D185" s="2"/>
      <c r="E185" s="5" t="s">
        <v>184</v>
      </c>
      <c r="F185" s="5" t="s">
        <v>185</v>
      </c>
      <c r="G185" s="5" t="s">
        <v>186</v>
      </c>
      <c r="H185" s="2"/>
      <c r="M185" s="22"/>
    </row>
    <row r="186" spans="1:16">
      <c r="A186" s="143"/>
      <c r="C186" s="141" t="s">
        <v>56</v>
      </c>
      <c r="D186" s="44" t="s">
        <v>57</v>
      </c>
      <c r="E186" s="51">
        <v>4.6870000000000003</v>
      </c>
      <c r="F186" s="51">
        <v>6.4873000000000003</v>
      </c>
      <c r="G186" s="51">
        <v>2.6247500000000001</v>
      </c>
      <c r="H186" s="2"/>
      <c r="M186" s="22"/>
    </row>
    <row r="187" spans="1:16">
      <c r="A187" s="143"/>
      <c r="C187" s="141"/>
      <c r="D187" s="45" t="s">
        <v>58</v>
      </c>
      <c r="E187" s="52">
        <v>2.9198400000000002</v>
      </c>
      <c r="F187" s="52">
        <v>6.38992</v>
      </c>
      <c r="G187" s="52">
        <v>1.0802</v>
      </c>
      <c r="H187" s="2"/>
    </row>
    <row r="188" spans="1:16" s="32" customFormat="1" ht="17.45" customHeight="1">
      <c r="A188" s="143"/>
      <c r="C188" s="141"/>
      <c r="D188" s="46" t="s">
        <v>59</v>
      </c>
      <c r="E188" s="51">
        <v>6.3085000000000004</v>
      </c>
      <c r="F188" s="51">
        <v>6.6496000000000004</v>
      </c>
      <c r="G188" s="51">
        <v>3.2887500000000003</v>
      </c>
      <c r="H188" s="2"/>
      <c r="I188" s="1"/>
      <c r="J188" s="1"/>
      <c r="K188" s="1"/>
      <c r="L188" s="1"/>
    </row>
    <row r="189" spans="1:16">
      <c r="A189" s="143"/>
      <c r="C189" s="141"/>
      <c r="D189" s="45" t="s">
        <v>60</v>
      </c>
      <c r="E189" s="52">
        <v>8.4988600000000005</v>
      </c>
      <c r="F189" s="52">
        <v>11.184639999999998</v>
      </c>
      <c r="G189" s="52">
        <v>7.02501</v>
      </c>
      <c r="H189" s="2"/>
    </row>
    <row r="190" spans="1:16">
      <c r="A190" s="143"/>
      <c r="C190" s="141"/>
      <c r="D190" s="44" t="s">
        <v>61</v>
      </c>
      <c r="E190" s="51">
        <v>7.5792000000000002</v>
      </c>
      <c r="F190" s="51">
        <v>9.484</v>
      </c>
      <c r="G190" s="51">
        <v>6.8097750000000001</v>
      </c>
      <c r="H190" s="2"/>
      <c r="I190" s="2"/>
      <c r="J190" s="35"/>
      <c r="K190" s="2"/>
    </row>
    <row r="191" spans="1:16">
      <c r="A191" s="143"/>
      <c r="C191" s="2"/>
      <c r="D191" s="6"/>
      <c r="E191" s="2"/>
      <c r="F191" s="2"/>
      <c r="G191" s="2"/>
      <c r="H191" s="2"/>
      <c r="I191" s="2"/>
      <c r="J191" s="35"/>
      <c r="K191" s="2"/>
    </row>
    <row r="192" spans="1:16">
      <c r="A192" s="143"/>
      <c r="C192" s="2"/>
      <c r="D192" s="2"/>
      <c r="E192" s="5" t="s">
        <v>184</v>
      </c>
      <c r="F192" s="5" t="s">
        <v>185</v>
      </c>
      <c r="G192" s="5" t="s">
        <v>186</v>
      </c>
      <c r="H192" s="2"/>
      <c r="I192" s="2"/>
      <c r="J192" s="35"/>
      <c r="K192" s="2"/>
    </row>
    <row r="193" spans="1:16">
      <c r="A193" s="143"/>
      <c r="C193" s="140" t="s">
        <v>62</v>
      </c>
      <c r="D193" s="14" t="s">
        <v>57</v>
      </c>
      <c r="E193" s="68">
        <v>302.44060000000002</v>
      </c>
      <c r="F193" s="68">
        <v>340.24675000000002</v>
      </c>
      <c r="G193" s="68">
        <v>307.755675</v>
      </c>
      <c r="H193" s="2"/>
      <c r="I193" s="2"/>
      <c r="J193" s="2"/>
      <c r="K193" s="35"/>
      <c r="L193" s="22"/>
      <c r="M193" s="22"/>
    </row>
    <row r="194" spans="1:16">
      <c r="A194" s="143"/>
      <c r="C194" s="140"/>
      <c r="D194" s="16" t="s">
        <v>58</v>
      </c>
      <c r="E194" s="69">
        <v>274.88028000000003</v>
      </c>
      <c r="F194" s="69">
        <v>326.02611999999999</v>
      </c>
      <c r="G194" s="69">
        <v>285.07227</v>
      </c>
      <c r="H194" s="2"/>
      <c r="I194" s="2"/>
      <c r="J194" s="2"/>
      <c r="K194" s="35"/>
      <c r="L194" s="22"/>
      <c r="M194" s="22"/>
    </row>
    <row r="195" spans="1:16">
      <c r="A195" s="143"/>
      <c r="C195" s="140"/>
      <c r="D195" s="14" t="s">
        <v>59</v>
      </c>
      <c r="E195" s="68">
        <v>346.61790000000002</v>
      </c>
      <c r="F195" s="68">
        <v>363.94779999999997</v>
      </c>
      <c r="G195" s="68">
        <v>336.9726</v>
      </c>
      <c r="H195" s="2"/>
      <c r="I195" s="2"/>
      <c r="J195" s="2"/>
      <c r="K195" s="2"/>
    </row>
    <row r="196" spans="1:16">
      <c r="A196" s="143"/>
      <c r="C196" s="140"/>
      <c r="D196" s="16" t="s">
        <v>60</v>
      </c>
      <c r="E196" s="69">
        <v>491.20710000000003</v>
      </c>
      <c r="F196" s="69">
        <v>372.45323999999999</v>
      </c>
      <c r="G196" s="69">
        <v>545.03124000000003</v>
      </c>
      <c r="H196" s="2"/>
      <c r="I196" s="2"/>
      <c r="J196" s="2"/>
      <c r="K196" s="2"/>
    </row>
    <row r="197" spans="1:16">
      <c r="A197" s="143"/>
      <c r="C197" s="140"/>
      <c r="D197" s="14" t="s">
        <v>61</v>
      </c>
      <c r="E197" s="68">
        <v>363.0394</v>
      </c>
      <c r="F197" s="68">
        <v>369.26369999999997</v>
      </c>
      <c r="G197" s="68">
        <v>388.79055</v>
      </c>
      <c r="H197" s="2"/>
      <c r="I197" s="2"/>
      <c r="J197" s="2"/>
      <c r="K197" s="2"/>
    </row>
    <row r="198" spans="1:16">
      <c r="A198" s="143"/>
      <c r="C198" s="42"/>
      <c r="D198" s="2"/>
      <c r="E198" s="2"/>
      <c r="F198" s="2"/>
      <c r="G198" s="2"/>
      <c r="H198" s="2"/>
      <c r="I198" s="2"/>
      <c r="J198" s="2"/>
      <c r="K198" s="2"/>
    </row>
    <row r="199" spans="1:16">
      <c r="A199" s="143"/>
      <c r="C199" s="2"/>
      <c r="D199" s="6"/>
      <c r="E199" s="2"/>
      <c r="F199" s="2"/>
      <c r="G199" s="2"/>
      <c r="H199" s="2"/>
      <c r="I199" s="2"/>
      <c r="J199" s="2"/>
      <c r="K199" s="2"/>
    </row>
    <row r="200" spans="1:16" ht="18" hidden="1">
      <c r="A200" s="143"/>
      <c r="C200" s="127" t="str">
        <f>D13</f>
        <v>Encombrants - Charges de collecte et mode de collecte</v>
      </c>
      <c r="D200" s="127"/>
      <c r="E200" s="127"/>
      <c r="F200" s="127"/>
      <c r="G200" s="127"/>
      <c r="H200" s="127"/>
      <c r="I200" s="127"/>
      <c r="J200" s="127"/>
      <c r="K200" s="127"/>
      <c r="M200" s="22"/>
      <c r="N200" s="22"/>
      <c r="O200" s="22"/>
      <c r="P200" s="22"/>
    </row>
    <row r="201" spans="1:16" hidden="1">
      <c r="A201" s="143"/>
      <c r="C201" s="142" t="s">
        <v>52</v>
      </c>
      <c r="D201" s="142"/>
      <c r="E201" s="2"/>
      <c r="F201" s="2"/>
      <c r="G201" s="2"/>
      <c r="H201" s="2"/>
      <c r="I201" s="2"/>
      <c r="J201" s="2"/>
      <c r="K201" s="2"/>
      <c r="M201" s="22"/>
      <c r="N201" s="22"/>
      <c r="O201" s="22"/>
      <c r="P201" s="22"/>
    </row>
    <row r="202" spans="1:16" ht="28.5" hidden="1">
      <c r="A202" s="143"/>
      <c r="C202" s="2"/>
      <c r="D202" s="2"/>
      <c r="E202" s="5" t="s">
        <v>182</v>
      </c>
      <c r="F202" s="5" t="s">
        <v>183</v>
      </c>
      <c r="G202" s="2"/>
      <c r="H202" s="2"/>
      <c r="I202" s="2"/>
      <c r="J202" s="35"/>
      <c r="K202" s="35"/>
      <c r="L202" s="22"/>
      <c r="M202" s="22"/>
      <c r="N202" s="22"/>
      <c r="O202" s="22"/>
      <c r="P202" s="22"/>
    </row>
    <row r="203" spans="1:16" hidden="1">
      <c r="A203" s="143"/>
      <c r="C203" s="2"/>
      <c r="D203" s="8" t="s">
        <v>53</v>
      </c>
      <c r="E203" s="9"/>
      <c r="F203" s="9"/>
      <c r="G203" s="2"/>
      <c r="H203" s="2"/>
      <c r="I203" s="2"/>
      <c r="J203" s="35"/>
      <c r="K203" s="35"/>
      <c r="L203" s="22"/>
      <c r="M203" s="22"/>
    </row>
    <row r="204" spans="1:16" hidden="1">
      <c r="A204" s="143"/>
      <c r="C204" s="2"/>
      <c r="D204" s="6"/>
      <c r="E204" s="2"/>
      <c r="F204" s="2"/>
      <c r="G204" s="2"/>
      <c r="H204" s="2"/>
      <c r="I204" s="2"/>
      <c r="J204" s="35"/>
      <c r="K204" s="35"/>
      <c r="L204" s="22"/>
      <c r="M204" s="22"/>
    </row>
    <row r="205" spans="1:16" ht="28.5" hidden="1">
      <c r="A205" s="143"/>
      <c r="C205" s="2"/>
      <c r="D205" s="2"/>
      <c r="E205" s="5" t="s">
        <v>182</v>
      </c>
      <c r="F205" s="5" t="s">
        <v>183</v>
      </c>
      <c r="G205" s="2"/>
      <c r="H205" s="2"/>
      <c r="I205" s="2"/>
      <c r="J205" s="35"/>
      <c r="K205" s="35"/>
      <c r="L205" s="22"/>
      <c r="M205" s="22"/>
    </row>
    <row r="206" spans="1:16" hidden="1">
      <c r="A206" s="143"/>
      <c r="C206" s="141" t="s">
        <v>56</v>
      </c>
      <c r="D206" s="45" t="s">
        <v>60</v>
      </c>
      <c r="E206" s="12"/>
      <c r="F206" s="12"/>
      <c r="G206" s="2"/>
      <c r="H206" s="2"/>
      <c r="M206" s="22"/>
    </row>
    <row r="207" spans="1:16" hidden="1">
      <c r="A207" s="143"/>
      <c r="C207" s="141"/>
      <c r="D207" s="44" t="s">
        <v>61</v>
      </c>
      <c r="E207" s="20"/>
      <c r="F207" s="20"/>
      <c r="G207" s="2"/>
      <c r="H207" s="2"/>
    </row>
    <row r="208" spans="1:16" s="32" customFormat="1" ht="17.45" hidden="1" customHeight="1">
      <c r="A208" s="143"/>
      <c r="C208" s="141"/>
      <c r="D208" s="47" t="s">
        <v>59</v>
      </c>
      <c r="E208" s="12"/>
      <c r="F208" s="12"/>
      <c r="G208" s="2"/>
      <c r="H208" s="2"/>
      <c r="I208" s="1"/>
      <c r="J208" s="1"/>
      <c r="K208" s="1"/>
      <c r="L208" s="1"/>
    </row>
    <row r="209" spans="1:16" hidden="1">
      <c r="A209" s="143"/>
      <c r="C209" s="141"/>
      <c r="D209" s="44" t="s">
        <v>181</v>
      </c>
      <c r="E209" s="20"/>
      <c r="F209" s="20"/>
      <c r="G209" s="2"/>
      <c r="H209" s="2"/>
    </row>
    <row r="210" spans="1:16" hidden="1">
      <c r="A210" s="143"/>
      <c r="C210" s="141"/>
      <c r="D210" s="45" t="s">
        <v>58</v>
      </c>
      <c r="E210" s="21"/>
      <c r="F210" s="21"/>
      <c r="G210" s="2"/>
      <c r="H210" s="2"/>
    </row>
    <row r="211" spans="1:16" hidden="1">
      <c r="A211" s="143"/>
      <c r="C211" s="2"/>
      <c r="D211" s="6"/>
      <c r="E211" s="2"/>
      <c r="F211" s="2"/>
      <c r="G211" s="2"/>
      <c r="H211" s="2"/>
    </row>
    <row r="212" spans="1:16" ht="28.5" hidden="1">
      <c r="A212" s="143"/>
      <c r="C212" s="2"/>
      <c r="D212" s="2"/>
      <c r="E212" s="5" t="s">
        <v>182</v>
      </c>
      <c r="F212" s="5" t="s">
        <v>183</v>
      </c>
      <c r="G212" s="2"/>
      <c r="H212" s="2"/>
      <c r="I212" s="2"/>
      <c r="J212" s="2"/>
      <c r="K212" s="2"/>
    </row>
    <row r="213" spans="1:16" hidden="1">
      <c r="A213" s="143"/>
      <c r="C213" s="140" t="s">
        <v>62</v>
      </c>
      <c r="D213" s="16" t="s">
        <v>60</v>
      </c>
      <c r="E213" s="17"/>
      <c r="F213" s="17"/>
      <c r="G213" s="2"/>
      <c r="H213" s="2"/>
      <c r="I213" s="2"/>
      <c r="J213" s="2"/>
      <c r="K213" s="35"/>
      <c r="L213" s="22"/>
      <c r="M213" s="22"/>
    </row>
    <row r="214" spans="1:16" hidden="1">
      <c r="A214" s="143"/>
      <c r="C214" s="140"/>
      <c r="D214" s="14" t="s">
        <v>61</v>
      </c>
      <c r="E214" s="30"/>
      <c r="F214" s="30"/>
      <c r="G214" s="2"/>
      <c r="H214" s="2"/>
      <c r="I214" s="2"/>
      <c r="J214" s="2"/>
      <c r="K214" s="35"/>
      <c r="L214" s="22"/>
      <c r="M214" s="22"/>
    </row>
    <row r="215" spans="1:16" hidden="1">
      <c r="A215" s="143"/>
      <c r="C215" s="140"/>
      <c r="D215" s="16" t="s">
        <v>59</v>
      </c>
      <c r="E215" s="31"/>
      <c r="F215" s="31"/>
      <c r="G215" s="2"/>
      <c r="H215" s="2"/>
      <c r="I215" s="2"/>
      <c r="J215" s="2"/>
      <c r="K215" s="2"/>
    </row>
    <row r="216" spans="1:16" hidden="1">
      <c r="A216" s="143"/>
      <c r="C216" s="140"/>
      <c r="D216" s="14" t="s">
        <v>181</v>
      </c>
      <c r="E216" s="15"/>
      <c r="F216" s="15"/>
      <c r="G216" s="2"/>
      <c r="H216" s="2"/>
      <c r="I216" s="2"/>
      <c r="J216" s="2"/>
      <c r="K216" s="2"/>
    </row>
    <row r="217" spans="1:16" hidden="1">
      <c r="A217" s="143"/>
      <c r="C217" s="140"/>
      <c r="D217" s="16" t="s">
        <v>58</v>
      </c>
      <c r="E217" s="31"/>
      <c r="F217" s="31"/>
      <c r="G217" s="2"/>
      <c r="H217" s="2"/>
      <c r="I217" s="2"/>
      <c r="J217" s="2"/>
      <c r="K217" s="2"/>
    </row>
    <row r="218" spans="1:16" hidden="1">
      <c r="A218" s="143"/>
      <c r="C218" s="42"/>
      <c r="D218" s="2"/>
      <c r="E218" s="2"/>
      <c r="F218" s="2"/>
      <c r="G218" s="2"/>
      <c r="H218" s="2"/>
      <c r="I218" s="2"/>
      <c r="J218" s="2"/>
      <c r="K218" s="2"/>
    </row>
    <row r="219" spans="1:16" hidden="1">
      <c r="A219" s="143"/>
      <c r="C219" s="2"/>
      <c r="D219" s="6"/>
      <c r="E219" s="2"/>
      <c r="F219" s="2"/>
      <c r="G219" s="2"/>
      <c r="H219" s="2"/>
      <c r="I219" s="2"/>
      <c r="J219" s="2"/>
      <c r="K219" s="2"/>
    </row>
    <row r="220" spans="1:16" ht="18">
      <c r="A220" s="143"/>
      <c r="C220" s="127" t="str">
        <f>D14</f>
        <v>Encombrants - Charges de collecte et fréquences de collecte principale</v>
      </c>
      <c r="D220" s="127"/>
      <c r="E220" s="127"/>
      <c r="F220" s="127"/>
      <c r="G220" s="127"/>
      <c r="H220" s="127"/>
      <c r="I220" s="127"/>
      <c r="J220" s="127"/>
      <c r="K220" s="127"/>
      <c r="M220" s="22"/>
      <c r="N220" s="22"/>
      <c r="O220" s="22"/>
      <c r="P220" s="22"/>
    </row>
    <row r="221" spans="1:16">
      <c r="A221" s="143"/>
      <c r="C221" s="142" t="s">
        <v>52</v>
      </c>
      <c r="D221" s="142"/>
      <c r="E221" s="2"/>
      <c r="F221" s="2"/>
      <c r="G221" s="2"/>
      <c r="H221" s="2"/>
      <c r="I221" s="2"/>
      <c r="J221" s="2"/>
      <c r="K221" s="2"/>
      <c r="M221" s="22"/>
      <c r="N221" s="22"/>
      <c r="O221" s="22"/>
      <c r="P221" s="22"/>
    </row>
    <row r="222" spans="1:16">
      <c r="A222" s="143"/>
      <c r="C222" s="29"/>
      <c r="D222" s="29"/>
      <c r="E222" s="2"/>
      <c r="F222" s="2"/>
      <c r="G222" s="2"/>
      <c r="H222" s="2"/>
      <c r="I222" s="2"/>
      <c r="J222" s="2"/>
      <c r="K222" s="6"/>
      <c r="L222" s="2"/>
    </row>
    <row r="223" spans="1:16">
      <c r="A223" s="143"/>
      <c r="C223" s="29"/>
      <c r="D223" s="110" t="s">
        <v>16</v>
      </c>
      <c r="E223" s="2"/>
      <c r="F223" s="2"/>
      <c r="G223" s="2"/>
      <c r="H223" s="2"/>
      <c r="I223" s="2"/>
      <c r="J223" s="2"/>
      <c r="K223" s="6"/>
      <c r="L223" s="2"/>
    </row>
    <row r="224" spans="1:16">
      <c r="A224" s="143"/>
      <c r="C224" s="29"/>
      <c r="D224" s="29"/>
      <c r="E224" s="2"/>
      <c r="F224" s="2"/>
      <c r="G224" s="2"/>
      <c r="H224" s="2"/>
      <c r="I224" s="2"/>
      <c r="J224" s="2"/>
      <c r="K224" s="6"/>
      <c r="L224" s="2"/>
    </row>
    <row r="225" spans="1:16">
      <c r="A225" s="143"/>
      <c r="C225" s="2"/>
      <c r="D225" s="2"/>
      <c r="E225" s="5" t="s">
        <v>184</v>
      </c>
      <c r="F225" s="5" t="s">
        <v>185</v>
      </c>
      <c r="G225" s="5" t="s">
        <v>186</v>
      </c>
      <c r="H225" s="2"/>
      <c r="I225" s="2"/>
      <c r="J225" s="35"/>
      <c r="K225" s="35"/>
      <c r="L225" s="22"/>
      <c r="M225" s="22"/>
      <c r="N225" s="22"/>
      <c r="O225" s="22"/>
      <c r="P225" s="22"/>
    </row>
    <row r="226" spans="1:16">
      <c r="A226" s="143"/>
      <c r="C226" s="2"/>
      <c r="D226" s="8" t="s">
        <v>53</v>
      </c>
      <c r="E226" s="9">
        <v>14</v>
      </c>
      <c r="F226" s="9">
        <v>3</v>
      </c>
      <c r="G226" s="9">
        <v>12</v>
      </c>
      <c r="H226" s="2"/>
      <c r="I226" s="2"/>
      <c r="J226" s="35"/>
      <c r="K226" s="35"/>
      <c r="L226" s="22"/>
      <c r="M226" s="22"/>
    </row>
    <row r="227" spans="1:16">
      <c r="A227" s="143"/>
      <c r="C227" s="2"/>
      <c r="D227" s="6"/>
      <c r="E227" s="2"/>
      <c r="F227" s="2"/>
      <c r="G227" s="2"/>
      <c r="H227" s="2"/>
      <c r="I227" s="2"/>
      <c r="J227" s="35"/>
      <c r="K227" s="35"/>
      <c r="L227" s="22"/>
      <c r="M227" s="22"/>
    </row>
    <row r="228" spans="1:16">
      <c r="A228" s="143"/>
      <c r="C228" s="2"/>
      <c r="D228" s="2"/>
      <c r="E228" s="5" t="s">
        <v>184</v>
      </c>
      <c r="F228" s="5" t="s">
        <v>185</v>
      </c>
      <c r="G228" s="5" t="s">
        <v>186</v>
      </c>
      <c r="H228" s="2"/>
      <c r="I228" s="2"/>
      <c r="J228" s="35"/>
      <c r="K228" s="35"/>
      <c r="L228" s="22"/>
      <c r="M228" s="22"/>
    </row>
    <row r="229" spans="1:16">
      <c r="A229" s="143"/>
      <c r="C229" s="141" t="s">
        <v>56</v>
      </c>
      <c r="D229" s="44" t="s">
        <v>57</v>
      </c>
      <c r="E229" s="51">
        <v>2.3908084214452745</v>
      </c>
      <c r="F229" s="51">
        <v>4.0607228325676017</v>
      </c>
      <c r="G229" s="51">
        <v>1.2021261628044138</v>
      </c>
      <c r="H229" s="2"/>
      <c r="M229" s="22"/>
    </row>
    <row r="230" spans="1:16">
      <c r="A230" s="143"/>
      <c r="C230" s="141"/>
      <c r="D230" s="45" t="s">
        <v>58</v>
      </c>
      <c r="E230" s="52">
        <v>1.9808156414174645</v>
      </c>
      <c r="F230" s="52">
        <v>3.7745856141364955</v>
      </c>
      <c r="G230" s="52">
        <v>0.10545439556587553</v>
      </c>
      <c r="H230" s="2"/>
    </row>
    <row r="231" spans="1:16" s="32" customFormat="1" ht="17.45" customHeight="1">
      <c r="A231" s="143"/>
      <c r="C231" s="141"/>
      <c r="D231" s="46" t="s">
        <v>59</v>
      </c>
      <c r="E231" s="51">
        <v>3.8461657604752162</v>
      </c>
      <c r="F231" s="51">
        <v>4.5376181966194444</v>
      </c>
      <c r="G231" s="51">
        <v>1.6273953934282308</v>
      </c>
      <c r="H231" s="2"/>
      <c r="I231" s="1"/>
      <c r="J231" s="1"/>
      <c r="K231" s="1"/>
      <c r="L231" s="1"/>
    </row>
    <row r="232" spans="1:16">
      <c r="A232" s="143"/>
      <c r="C232" s="141"/>
      <c r="D232" s="45" t="s">
        <v>60</v>
      </c>
      <c r="E232" s="52">
        <v>5.438905415473819</v>
      </c>
      <c r="F232" s="52">
        <v>7.1365304996765753</v>
      </c>
      <c r="G232" s="52">
        <v>4.2256461798207017</v>
      </c>
      <c r="H232" s="2"/>
    </row>
    <row r="233" spans="1:16">
      <c r="A233" s="143"/>
      <c r="C233" s="141"/>
      <c r="D233" s="44" t="s">
        <v>61</v>
      </c>
      <c r="E233" s="51">
        <v>4.4050758996800266</v>
      </c>
      <c r="F233" s="51">
        <v>6.1619383860301511</v>
      </c>
      <c r="G233" s="51">
        <v>3.47676398922719</v>
      </c>
      <c r="H233" s="2"/>
    </row>
    <row r="234" spans="1:16">
      <c r="A234" s="143"/>
      <c r="C234" s="2"/>
      <c r="D234" s="6"/>
      <c r="E234" s="2"/>
      <c r="F234" s="2"/>
      <c r="G234" s="2"/>
      <c r="H234" s="2"/>
    </row>
    <row r="235" spans="1:16">
      <c r="A235" s="143"/>
      <c r="C235" s="2"/>
      <c r="D235" s="2"/>
      <c r="E235" s="5" t="s">
        <v>184</v>
      </c>
      <c r="F235" s="5" t="s">
        <v>185</v>
      </c>
      <c r="G235" s="5" t="s">
        <v>186</v>
      </c>
      <c r="H235" s="2"/>
      <c r="I235" s="2"/>
      <c r="J235" s="2"/>
      <c r="K235" s="2"/>
    </row>
    <row r="236" spans="1:16">
      <c r="A236" s="143"/>
      <c r="C236" s="140" t="s">
        <v>62</v>
      </c>
      <c r="D236" s="14" t="s">
        <v>57</v>
      </c>
      <c r="E236" s="68">
        <v>152.5764163344609</v>
      </c>
      <c r="F236" s="68">
        <v>208.06173062369334</v>
      </c>
      <c r="G236" s="68">
        <v>117.4651267027381</v>
      </c>
      <c r="H236" s="2"/>
      <c r="I236" s="2"/>
      <c r="J236" s="2"/>
      <c r="K236" s="35"/>
      <c r="L236" s="22"/>
      <c r="M236" s="22"/>
    </row>
    <row r="237" spans="1:16">
      <c r="A237" s="143"/>
      <c r="C237" s="140"/>
      <c r="D237" s="16" t="s">
        <v>58</v>
      </c>
      <c r="E237" s="69">
        <v>140.04261006152313</v>
      </c>
      <c r="F237" s="69">
        <v>190.83947603326112</v>
      </c>
      <c r="G237" s="69">
        <v>23.078357211732104</v>
      </c>
      <c r="H237" s="2"/>
      <c r="I237" s="2"/>
      <c r="J237" s="2"/>
      <c r="K237" s="35"/>
      <c r="L237" s="22"/>
      <c r="M237" s="22"/>
    </row>
    <row r="238" spans="1:16">
      <c r="A238" s="143"/>
      <c r="C238" s="140"/>
      <c r="D238" s="14" t="s">
        <v>59</v>
      </c>
      <c r="E238" s="68">
        <v>196.75353739632519</v>
      </c>
      <c r="F238" s="68">
        <v>236.76548827441371</v>
      </c>
      <c r="G238" s="68">
        <v>146.29047747359039</v>
      </c>
      <c r="H238" s="2"/>
      <c r="I238" s="2"/>
      <c r="J238" s="2"/>
      <c r="K238" s="2"/>
    </row>
    <row r="239" spans="1:16">
      <c r="A239" s="143"/>
      <c r="C239" s="140"/>
      <c r="D239" s="16" t="s">
        <v>60</v>
      </c>
      <c r="E239" s="69">
        <v>387.72972342562576</v>
      </c>
      <c r="F239" s="69">
        <v>246.03593445952288</v>
      </c>
      <c r="G239" s="69">
        <v>256.00837213670377</v>
      </c>
      <c r="H239" s="2"/>
      <c r="I239" s="2"/>
      <c r="J239" s="2"/>
      <c r="K239" s="2"/>
    </row>
    <row r="240" spans="1:16">
      <c r="A240" s="143"/>
      <c r="C240" s="140"/>
      <c r="D240" s="14" t="s">
        <v>61</v>
      </c>
      <c r="E240" s="68">
        <v>265.4131944607571</v>
      </c>
      <c r="F240" s="68">
        <v>242.55951714010695</v>
      </c>
      <c r="G240" s="68">
        <v>224.64492759385791</v>
      </c>
      <c r="H240" s="2"/>
      <c r="I240" s="2"/>
      <c r="J240" s="2"/>
      <c r="K240" s="2"/>
    </row>
    <row r="241" spans="1:16">
      <c r="A241" s="143"/>
      <c r="C241" s="42"/>
      <c r="D241" s="2"/>
      <c r="E241" s="2"/>
      <c r="F241" s="2"/>
      <c r="G241" s="2"/>
      <c r="H241" s="2"/>
      <c r="I241" s="2"/>
      <c r="J241" s="2"/>
      <c r="K241" s="2"/>
    </row>
    <row r="242" spans="1:16">
      <c r="A242" s="143"/>
      <c r="C242" s="2"/>
      <c r="D242" s="6"/>
      <c r="E242" s="2"/>
      <c r="F242" s="2"/>
      <c r="G242" s="2"/>
      <c r="H242" s="2"/>
      <c r="I242" s="2"/>
      <c r="J242" s="2"/>
      <c r="K242" s="2"/>
    </row>
    <row r="243" spans="1:16" ht="18">
      <c r="A243" s="143"/>
      <c r="C243" s="127" t="str">
        <f>D15</f>
        <v>Encombrants - Charges de collecte et quantités collectées</v>
      </c>
      <c r="D243" s="127"/>
      <c r="E243" s="127"/>
      <c r="F243" s="127"/>
      <c r="G243" s="127"/>
      <c r="H243" s="127"/>
      <c r="I243" s="127"/>
      <c r="J243" s="127"/>
      <c r="K243" s="127"/>
      <c r="M243" s="22"/>
      <c r="N243" s="22"/>
      <c r="O243" s="22"/>
      <c r="P243" s="22"/>
    </row>
    <row r="244" spans="1:16">
      <c r="A244" s="143"/>
      <c r="C244" s="142" t="s">
        <v>52</v>
      </c>
      <c r="D244" s="142"/>
      <c r="E244" s="2"/>
      <c r="F244" s="2"/>
      <c r="G244" s="2"/>
      <c r="H244" s="2"/>
      <c r="I244" s="2"/>
      <c r="J244" s="2"/>
      <c r="K244" s="2"/>
      <c r="M244" s="22"/>
      <c r="N244" s="22"/>
      <c r="O244" s="22"/>
      <c r="P244" s="22"/>
    </row>
    <row r="245" spans="1:16">
      <c r="A245" s="143"/>
      <c r="C245" s="29"/>
      <c r="D245" s="29"/>
      <c r="E245" s="2"/>
      <c r="F245" s="2"/>
      <c r="G245" s="2"/>
      <c r="H245" s="2"/>
      <c r="I245" s="2"/>
      <c r="J245" s="2"/>
      <c r="K245" s="6"/>
      <c r="L245" s="2"/>
    </row>
    <row r="246" spans="1:16">
      <c r="A246" s="143"/>
      <c r="C246" s="29"/>
      <c r="D246" s="110" t="s">
        <v>16</v>
      </c>
      <c r="E246" s="2"/>
      <c r="F246" s="2"/>
      <c r="G246" s="2"/>
      <c r="H246" s="2"/>
      <c r="I246" s="2"/>
      <c r="J246" s="2"/>
      <c r="K246" s="6"/>
      <c r="L246" s="2"/>
    </row>
    <row r="247" spans="1:16">
      <c r="A247" s="143"/>
      <c r="C247" s="29"/>
      <c r="D247" s="29"/>
      <c r="E247" s="2"/>
      <c r="F247" s="2"/>
      <c r="G247" s="2"/>
      <c r="H247" s="2"/>
      <c r="I247" s="2"/>
      <c r="J247" s="2"/>
      <c r="K247" s="6"/>
      <c r="L247" s="2"/>
    </row>
    <row r="248" spans="1:16" ht="28.5">
      <c r="A248" s="143"/>
      <c r="C248" s="2"/>
      <c r="D248" s="2"/>
      <c r="E248" s="5" t="s">
        <v>187</v>
      </c>
      <c r="F248" s="5" t="s">
        <v>188</v>
      </c>
      <c r="G248" s="5" t="s">
        <v>189</v>
      </c>
      <c r="H248" s="2"/>
      <c r="I248" s="2"/>
      <c r="J248" s="2"/>
      <c r="K248" s="2"/>
      <c r="L248" s="22"/>
      <c r="M248" s="22"/>
      <c r="N248" s="22"/>
      <c r="O248" s="22"/>
      <c r="P248" s="22"/>
    </row>
    <row r="249" spans="1:16">
      <c r="A249" s="143"/>
      <c r="D249" s="8" t="s">
        <v>53</v>
      </c>
      <c r="E249" s="9">
        <v>11</v>
      </c>
      <c r="F249" s="9">
        <v>11</v>
      </c>
      <c r="G249" s="9">
        <v>9</v>
      </c>
      <c r="H249" s="2"/>
      <c r="I249" s="2"/>
      <c r="J249" s="2"/>
      <c r="K249" s="2"/>
      <c r="L249" s="22"/>
      <c r="M249" s="22"/>
    </row>
    <row r="250" spans="1:16">
      <c r="A250" s="143"/>
      <c r="C250" s="2"/>
      <c r="D250" s="6"/>
      <c r="E250" s="2"/>
      <c r="F250" s="2"/>
      <c r="G250" s="2"/>
      <c r="H250" s="2"/>
      <c r="I250" s="2"/>
      <c r="J250" s="2"/>
      <c r="K250" s="2"/>
      <c r="L250" s="22"/>
      <c r="M250" s="22"/>
    </row>
    <row r="251" spans="1:16" ht="28.5">
      <c r="A251" s="143"/>
      <c r="C251" s="2"/>
      <c r="D251" s="2"/>
      <c r="E251" s="5" t="s">
        <v>187</v>
      </c>
      <c r="F251" s="5" t="s">
        <v>188</v>
      </c>
      <c r="G251" s="5" t="s">
        <v>189</v>
      </c>
      <c r="H251" s="2"/>
      <c r="I251" s="2"/>
      <c r="J251" s="2"/>
      <c r="K251" s="2"/>
      <c r="L251" s="22"/>
      <c r="M251" s="22"/>
    </row>
    <row r="252" spans="1:16" ht="14.45" customHeight="1">
      <c r="A252" s="143"/>
      <c r="C252" s="141" t="s">
        <v>56</v>
      </c>
      <c r="D252" s="44" t="s">
        <v>57</v>
      </c>
      <c r="E252" s="51">
        <v>0.69646889603322548</v>
      </c>
      <c r="F252" s="51">
        <v>2.2648152978541658</v>
      </c>
      <c r="G252" s="51">
        <v>3.6620840282526959</v>
      </c>
      <c r="H252" s="2"/>
      <c r="I252" s="2"/>
      <c r="J252" s="2"/>
      <c r="K252" s="2"/>
      <c r="L252" s="22"/>
      <c r="M252" s="22"/>
    </row>
    <row r="253" spans="1:16">
      <c r="A253" s="143"/>
      <c r="C253" s="141"/>
      <c r="D253" s="45" t="s">
        <v>58</v>
      </c>
      <c r="E253" s="52">
        <v>0</v>
      </c>
      <c r="F253" s="52">
        <v>0.7285997990059393</v>
      </c>
      <c r="G253" s="52">
        <v>2.885957072851336</v>
      </c>
      <c r="H253" s="2"/>
      <c r="I253" s="2"/>
      <c r="J253" s="2"/>
      <c r="K253" s="2"/>
    </row>
    <row r="254" spans="1:16">
      <c r="A254" s="143"/>
      <c r="C254" s="141"/>
      <c r="D254" s="46" t="s">
        <v>59</v>
      </c>
      <c r="E254" s="51">
        <v>1.7322772926958201</v>
      </c>
      <c r="F254" s="51">
        <v>3.977237102561304</v>
      </c>
      <c r="G254" s="51">
        <v>4.0649488987369402</v>
      </c>
      <c r="H254" s="2"/>
      <c r="I254" s="2"/>
      <c r="J254" s="2"/>
      <c r="K254" s="2"/>
    </row>
    <row r="255" spans="1:16">
      <c r="A255" s="143"/>
      <c r="C255" s="141"/>
      <c r="D255" s="45" t="s">
        <v>60</v>
      </c>
      <c r="E255" s="52">
        <v>2.5741320364039102</v>
      </c>
      <c r="F255" s="52">
        <v>5.4629132920719652</v>
      </c>
      <c r="G255" s="52">
        <v>6.8296203419440058</v>
      </c>
      <c r="H255" s="2"/>
      <c r="I255" s="2"/>
      <c r="J255" s="2"/>
      <c r="K255" s="2"/>
    </row>
    <row r="256" spans="1:16">
      <c r="A256" s="143"/>
      <c r="C256" s="141"/>
      <c r="D256" s="44" t="s">
        <v>61</v>
      </c>
      <c r="E256" s="51">
        <v>2.0545723977677381</v>
      </c>
      <c r="F256" s="51">
        <v>4.4329404954727245</v>
      </c>
      <c r="G256" s="51">
        <v>5.4194819798922991</v>
      </c>
      <c r="H256" s="2"/>
      <c r="I256" s="2"/>
      <c r="J256" s="2"/>
      <c r="K256" s="2"/>
    </row>
    <row r="257" spans="1:16">
      <c r="A257" s="143"/>
      <c r="C257" s="2"/>
      <c r="D257" s="6"/>
      <c r="E257" s="2"/>
      <c r="F257" s="2"/>
      <c r="G257" s="2"/>
      <c r="H257" s="2"/>
      <c r="I257" s="2"/>
      <c r="J257" s="2"/>
      <c r="K257" s="2"/>
    </row>
    <row r="258" spans="1:16">
      <c r="A258" s="143"/>
      <c r="C258" s="2"/>
      <c r="D258" s="6"/>
      <c r="E258" s="2"/>
      <c r="F258" s="2"/>
      <c r="G258" s="2"/>
      <c r="H258" s="2"/>
      <c r="I258" s="2"/>
      <c r="J258" s="2"/>
      <c r="K258" s="2"/>
    </row>
    <row r="259" spans="1:16" ht="18" hidden="1">
      <c r="A259" s="143"/>
      <c r="C259" s="127" t="str">
        <f>D16</f>
        <v>Encombrants - Charges de traitement et quantités collectées</v>
      </c>
      <c r="D259" s="127"/>
      <c r="E259" s="127"/>
      <c r="F259" s="127"/>
      <c r="G259" s="127"/>
      <c r="H259" s="127"/>
      <c r="I259" s="127"/>
      <c r="J259" s="127"/>
      <c r="K259" s="127"/>
      <c r="M259" s="22"/>
      <c r="N259" s="22"/>
      <c r="O259" s="22"/>
      <c r="P259" s="22"/>
    </row>
    <row r="260" spans="1:16" hidden="1">
      <c r="A260" s="143"/>
      <c r="C260" s="142" t="s">
        <v>52</v>
      </c>
      <c r="D260" s="142"/>
      <c r="E260" s="2"/>
      <c r="F260" s="2"/>
      <c r="G260" s="2"/>
      <c r="H260" s="2"/>
      <c r="I260" s="2"/>
      <c r="J260" s="2"/>
      <c r="K260" s="2"/>
      <c r="M260" s="22"/>
      <c r="N260" s="22"/>
      <c r="O260" s="22"/>
      <c r="P260" s="22"/>
    </row>
    <row r="261" spans="1:16" hidden="1">
      <c r="A261" s="143"/>
      <c r="C261" s="2"/>
      <c r="D261" s="2"/>
      <c r="E261" s="5" t="s">
        <v>190</v>
      </c>
      <c r="F261" s="5" t="s">
        <v>191</v>
      </c>
      <c r="G261" s="5" t="s">
        <v>192</v>
      </c>
      <c r="H261" s="2"/>
      <c r="I261" s="2"/>
      <c r="J261" s="2"/>
      <c r="K261" s="2"/>
      <c r="L261" s="22"/>
      <c r="M261" s="22"/>
      <c r="N261" s="22"/>
      <c r="O261" s="22"/>
      <c r="P261" s="22"/>
    </row>
    <row r="262" spans="1:16" hidden="1">
      <c r="A262" s="143"/>
      <c r="D262" s="8" t="s">
        <v>53</v>
      </c>
      <c r="E262" s="9"/>
      <c r="F262" s="9"/>
      <c r="G262" s="9"/>
      <c r="H262" s="2"/>
      <c r="I262" s="2"/>
      <c r="J262" s="2"/>
      <c r="K262" s="2"/>
      <c r="L262" s="22"/>
      <c r="M262" s="22"/>
    </row>
    <row r="263" spans="1:16" hidden="1">
      <c r="A263" s="143"/>
      <c r="C263" s="2"/>
      <c r="D263" s="6"/>
      <c r="E263" s="2"/>
      <c r="F263" s="2"/>
      <c r="G263" s="2"/>
      <c r="H263" s="2"/>
      <c r="I263" s="2"/>
      <c r="J263" s="2"/>
      <c r="K263" s="2"/>
      <c r="L263" s="22"/>
      <c r="M263" s="22"/>
    </row>
    <row r="264" spans="1:16" hidden="1">
      <c r="A264" s="143"/>
      <c r="C264" s="2"/>
      <c r="D264" s="2"/>
      <c r="E264" s="5" t="s">
        <v>190</v>
      </c>
      <c r="F264" s="5" t="s">
        <v>191</v>
      </c>
      <c r="G264" s="5" t="s">
        <v>192</v>
      </c>
      <c r="H264" s="2"/>
      <c r="I264" s="2"/>
      <c r="J264" s="2"/>
      <c r="K264" s="2"/>
      <c r="L264" s="22"/>
      <c r="M264" s="22"/>
    </row>
    <row r="265" spans="1:16" ht="14.45" hidden="1" customHeight="1">
      <c r="A265" s="143"/>
      <c r="C265" s="141" t="s">
        <v>56</v>
      </c>
      <c r="D265" s="45" t="s">
        <v>60</v>
      </c>
      <c r="E265" s="12"/>
      <c r="F265" s="12"/>
      <c r="G265" s="12"/>
      <c r="H265" s="2"/>
      <c r="I265" s="2"/>
      <c r="J265" s="2"/>
      <c r="K265" s="2"/>
      <c r="L265" s="22"/>
      <c r="M265" s="22"/>
    </row>
    <row r="266" spans="1:16" hidden="1">
      <c r="A266" s="143"/>
      <c r="C266" s="141"/>
      <c r="D266" s="44" t="s">
        <v>61</v>
      </c>
      <c r="E266" s="20"/>
      <c r="F266" s="20"/>
      <c r="G266" s="20"/>
      <c r="H266" s="2"/>
      <c r="I266" s="2"/>
      <c r="J266" s="2"/>
      <c r="K266" s="2"/>
    </row>
    <row r="267" spans="1:16" hidden="1">
      <c r="A267" s="143"/>
      <c r="C267" s="141"/>
      <c r="D267" s="47" t="s">
        <v>59</v>
      </c>
      <c r="E267" s="12"/>
      <c r="F267" s="12"/>
      <c r="G267" s="12"/>
      <c r="H267" s="2"/>
      <c r="I267" s="2"/>
      <c r="J267" s="2"/>
      <c r="K267" s="2"/>
    </row>
    <row r="268" spans="1:16" hidden="1">
      <c r="A268" s="143"/>
      <c r="C268" s="141"/>
      <c r="D268" s="44" t="s">
        <v>181</v>
      </c>
      <c r="E268" s="20"/>
      <c r="F268" s="20"/>
      <c r="G268" s="20"/>
      <c r="H268" s="2"/>
      <c r="I268" s="2"/>
      <c r="J268" s="2"/>
      <c r="K268" s="2"/>
    </row>
    <row r="269" spans="1:16" hidden="1">
      <c r="A269" s="143"/>
      <c r="C269" s="141"/>
      <c r="D269" s="45" t="s">
        <v>58</v>
      </c>
      <c r="E269" s="21"/>
      <c r="F269" s="21"/>
      <c r="G269" s="21"/>
      <c r="H269" s="2"/>
      <c r="I269" s="2"/>
      <c r="J269" s="2"/>
      <c r="K269" s="2"/>
    </row>
    <row r="270" spans="1:16">
      <c r="A270" s="143"/>
      <c r="C270" s="2"/>
      <c r="D270" s="6"/>
      <c r="E270" s="2"/>
      <c r="F270" s="2"/>
      <c r="G270" s="2"/>
      <c r="H270" s="2"/>
      <c r="I270" s="2"/>
      <c r="J270" s="2"/>
      <c r="K270" s="2"/>
    </row>
    <row r="271" spans="1:16">
      <c r="A271" s="143"/>
      <c r="C271" s="2"/>
      <c r="D271" s="6"/>
      <c r="E271" s="2"/>
      <c r="F271" s="2"/>
      <c r="G271" s="2"/>
      <c r="H271" s="2"/>
      <c r="I271" s="2"/>
      <c r="J271" s="2"/>
      <c r="K271" s="2"/>
    </row>
  </sheetData>
  <sheetProtection formatCells="0" formatColumns="0" formatRows="0" insertColumns="0" insertRows="0" insertHyperlinks="0" deleteColumns="0" deleteRows="0" sort="0" autoFilter="0" pivotTables="0"/>
  <mergeCells count="70">
    <mergeCell ref="C1:K1"/>
    <mergeCell ref="D2:K2"/>
    <mergeCell ref="D5:K5"/>
    <mergeCell ref="D6:K6"/>
    <mergeCell ref="D7:K7"/>
    <mergeCell ref="D4:K4"/>
    <mergeCell ref="D8:K8"/>
    <mergeCell ref="D9:K9"/>
    <mergeCell ref="D10:K10"/>
    <mergeCell ref="D11:K11"/>
    <mergeCell ref="D13:K13"/>
    <mergeCell ref="D12:K12"/>
    <mergeCell ref="D15:K15"/>
    <mergeCell ref="C18:K18"/>
    <mergeCell ref="C19:D19"/>
    <mergeCell ref="C37:C41"/>
    <mergeCell ref="D16:K16"/>
    <mergeCell ref="C29:C34"/>
    <mergeCell ref="C53:C58"/>
    <mergeCell ref="C44:K44"/>
    <mergeCell ref="C61:C65"/>
    <mergeCell ref="C77:C82"/>
    <mergeCell ref="C85:C90"/>
    <mergeCell ref="C68:K68"/>
    <mergeCell ref="C45:D45"/>
    <mergeCell ref="C69:D69"/>
    <mergeCell ref="A112:A135"/>
    <mergeCell ref="C112:K112"/>
    <mergeCell ref="C113:D113"/>
    <mergeCell ref="C122:C126"/>
    <mergeCell ref="C129:C133"/>
    <mergeCell ref="A92:A111"/>
    <mergeCell ref="C92:K92"/>
    <mergeCell ref="C93:D93"/>
    <mergeCell ref="C98:C102"/>
    <mergeCell ref="C105:C109"/>
    <mergeCell ref="C213:C217"/>
    <mergeCell ref="A168:A175"/>
    <mergeCell ref="C169:C173"/>
    <mergeCell ref="C137:D137"/>
    <mergeCell ref="C142:C146"/>
    <mergeCell ref="C149:C153"/>
    <mergeCell ref="A156:A167"/>
    <mergeCell ref="C156:K156"/>
    <mergeCell ref="C157:D157"/>
    <mergeCell ref="C162:C166"/>
    <mergeCell ref="A243:A258"/>
    <mergeCell ref="C243:K243"/>
    <mergeCell ref="C244:D244"/>
    <mergeCell ref="C252:C256"/>
    <mergeCell ref="A259:A271"/>
    <mergeCell ref="C259:K259"/>
    <mergeCell ref="C260:D260"/>
    <mergeCell ref="C265:C269"/>
    <mergeCell ref="D14:K14"/>
    <mergeCell ref="A220:A242"/>
    <mergeCell ref="C220:K220"/>
    <mergeCell ref="C221:D221"/>
    <mergeCell ref="C229:C233"/>
    <mergeCell ref="C236:C240"/>
    <mergeCell ref="C193:C197"/>
    <mergeCell ref="C186:C190"/>
    <mergeCell ref="C177:D177"/>
    <mergeCell ref="C176:K176"/>
    <mergeCell ref="A176:A199"/>
    <mergeCell ref="A200:A219"/>
    <mergeCell ref="C136:K136"/>
    <mergeCell ref="C200:K200"/>
    <mergeCell ref="C201:D201"/>
    <mergeCell ref="C206:C210"/>
  </mergeCells>
  <conditionalFormatting sqref="F49 F51:F52 F59:F60">
    <cfRule type="uniqueValues" dxfId="0" priority="1"/>
  </conditionalFormatting>
  <hyperlinks>
    <hyperlink ref="D2" location="Sommaire!A1" display="Retour sommaire annexe" xr:uid="{B8EADDC2-E854-43C9-886F-1ABE7086C2ED}"/>
    <hyperlink ref="C19" location="Verre!A1" display="Retour sommaire fiche" xr:uid="{3808FE75-1F29-4259-90DF-8931ABD9B595}"/>
    <hyperlink ref="C19:D19" location="Encombrants!A1" display="Retour sommaire fiche" xr:uid="{73B86E04-87D2-4F6A-99C9-6DFBED966C53}"/>
    <hyperlink ref="C93" location="Verre!A1" display="Retour sommaire fiche" xr:uid="{F98BC331-4436-4BD9-8E9C-5E8A2D4B4DA5}"/>
    <hyperlink ref="C93:D93" location="Encombrants!A1" display="Retour sommaire fiche" xr:uid="{71A00D00-CCE0-4D27-B2E1-4FBC382E0ACF}"/>
    <hyperlink ref="C137" location="Verre!A1" display="Retour sommaire fiche" xr:uid="{08B00997-B90D-43C5-9CDA-3841F499AF6E}"/>
    <hyperlink ref="C137:D137" location="Encombrants!A1" display="Retour sommaire fiche" xr:uid="{A156608A-CBC5-4B15-AADE-F49DE14AA2C8}"/>
    <hyperlink ref="C157" location="Verre!A1" display="Retour sommaire fiche" xr:uid="{C79B8142-CF70-417B-93F7-69A5ABDA436E}"/>
    <hyperlink ref="C157:D157" location="Encombrants!A1" display="Retour sommaire fiche" xr:uid="{3CE49BA8-E1CB-45EA-B890-59E4BEFDFEB3}"/>
    <hyperlink ref="C201" location="Verre!A1" display="Retour sommaire fiche" xr:uid="{61751E7F-B12A-4FC7-927B-388007981709}"/>
    <hyperlink ref="C201:D201" location="Encombrants!A1" display="Retour sommaire fiche" xr:uid="{72A15D76-6B0F-4AF3-9CEB-17EE3455E5FB}"/>
    <hyperlink ref="D5:K5" location="Encombrants!D18" display="Encombrants - Coûts de synthèse" xr:uid="{46EAE60F-F2B1-4A29-B781-97ABA882F3D0}"/>
    <hyperlink ref="D6:K6" location="Encombrants!D40" display="Encombrants - Charges par étape technique" xr:uid="{A262BFB6-3974-47D5-A67C-2D69CFA872A3}"/>
    <hyperlink ref="D7:K7" location="Encombrants!A60" display="Encombrants - Produits par nature" xr:uid="{D0A367D5-893C-48A1-88D6-F29D228CB5AD}"/>
    <hyperlink ref="D8:K8" location="Encombrants!A79" display="Encombrants - Évolution du coût aidé HT" xr:uid="{10C1F169-CE2C-46AC-B5D4-83C11AEEC050}"/>
    <hyperlink ref="D9:K9" location="Encombrants!A99" display="Encombrants - Coût aidé HT et typologie d'habitat" xr:uid="{2811A056-A787-4E51-BAA7-4D1EB2EB24AA}"/>
    <hyperlink ref="D10:K10" location="Encombrants!A120" display="Encombrants - Coût aidé HT et type de structure" xr:uid="{739D937B-8CE7-4D80-A29B-D39D3F7D1CDB}"/>
    <hyperlink ref="D11:K11" location="Encombrants!A142" display="Encombrants - Coût aidé HT et mode de collecte" xr:uid="{0E1B0D57-4F2E-4C53-A572-A10068FB7A76}"/>
    <hyperlink ref="D12:K12" location="Encombrants!A162" display="Encombrants - Coût aidé HT et fréquences de collecte" xr:uid="{464E3EB2-6CDE-41EF-BB46-8482D7430BAB}"/>
    <hyperlink ref="D13:K13" location="Encombrants!A182" display="Encombrants - Charges de collecte et mode de collecte" xr:uid="{9B732FF0-51CB-43F5-929E-D9A931469E42}"/>
    <hyperlink ref="D14:K14" location="Encombrants!A202" display="Encombrants - Charges de collecte et fréquences de collecte" xr:uid="{F03CDF50-1AFE-474A-88A0-D9D5EC505A32}"/>
    <hyperlink ref="C260" location="Verre!A1" display="Retour sommaire fiche" xr:uid="{0C5C22E7-ABD2-41C9-92FB-29D368907CBF}"/>
    <hyperlink ref="C260:D260" location="Encombrants!A1" display="Retour sommaire fiche" xr:uid="{FDB9CDB6-F8B9-498C-BC21-3B23EA90DB7D}"/>
    <hyperlink ref="D15:K15" location="Encombrants!A222" display="Encombrants - Charges de collecte et quantités collectées" xr:uid="{A21626A2-5C91-4E9F-8CAF-990889609A28}"/>
    <hyperlink ref="D16:K16" location="Encombrants!A235" display="Encombrants - Charges de traitement et quantités collectées" xr:uid="{C3E7BA59-278D-4E74-BD99-7E60223AAD29}"/>
    <hyperlink ref="C45" location="Verre!A1" display="Retour sommaire fiche" xr:uid="{EC6A8110-5BB8-4338-BDF6-37CB3090DD1C}"/>
    <hyperlink ref="C45:D45" location="Encombrants!A1" display="Retour sommaire fiche" xr:uid="{54438CEE-7406-4C72-BB37-9DAAB0BAFD30}"/>
    <hyperlink ref="C69" location="Verre!A1" display="Retour sommaire fiche" xr:uid="{296AD63D-9AB9-4F96-ABE8-6F7D167388D1}"/>
    <hyperlink ref="C69:D69" location="Encombrants!A1" display="Retour sommaire fiche" xr:uid="{7904EF0B-D4CC-483F-B86E-FC3FC4FE736F}"/>
    <hyperlink ref="C113" location="Verre!A1" display="Retour sommaire fiche" xr:uid="{BCDA2442-2BDE-4A64-A536-8EAFCCCA32BA}"/>
    <hyperlink ref="C113:D113" location="Encombrants!A1" display="Retour sommaire fiche" xr:uid="{E50DB24F-B413-4E10-B6E1-6E2A41322887}"/>
    <hyperlink ref="C177" location="Verre!A1" display="Retour sommaire fiche" xr:uid="{71AA4DCE-F4CB-417B-9F5A-5F1CFFC98AAA}"/>
    <hyperlink ref="C177:D177" location="Encombrants!A1" display="Retour sommaire fiche" xr:uid="{3F20C45A-EB9A-4CC4-9560-B56DB86AA52E}"/>
    <hyperlink ref="C221" location="Verre!A1" display="Retour sommaire fiche" xr:uid="{B9E54FA3-FCA6-4374-8381-1DCB909ABE9C}"/>
    <hyperlink ref="C221:D221" location="Encombrants!A1" display="Retour sommaire fiche" xr:uid="{004DA01F-88E4-4028-AC53-004DB5C73FD8}"/>
    <hyperlink ref="C244" location="Verre!A1" display="Retour sommaire fiche" xr:uid="{0BC9FC53-9CA0-4963-8D5C-68FFA22D64FB}"/>
    <hyperlink ref="C244:D244" location="Encombrants!A1" display="Retour sommaire fiche" xr:uid="{32F94E98-F5C8-431D-B552-DBE6D7758EA0}"/>
  </hyperlinks>
  <pageMargins left="0.25" right="0.25" top="0.75" bottom="0.75" header="0.3" footer="0.3"/>
  <pageSetup paperSize="9" fitToHeight="10" orientation="landscape" r:id="rId1"/>
  <rowBreaks count="7" manualBreakCount="7">
    <brk id="17" min="2" max="9" man="1"/>
    <brk id="43" min="2" max="9" man="1"/>
    <brk id="67" min="2" max="9" man="1"/>
    <brk id="111" min="2" max="9" man="1"/>
    <brk id="175" min="2" max="9" man="1"/>
    <brk id="219" min="2" max="9" man="1"/>
    <brk id="242" min="2"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1F722D46028F4D88263AA607A321CE" ma:contentTypeVersion="15" ma:contentTypeDescription="Crée un document." ma:contentTypeScope="" ma:versionID="51c5693438d679e1bc8943e399bf7d05">
  <xsd:schema xmlns:xsd="http://www.w3.org/2001/XMLSchema" xmlns:xs="http://www.w3.org/2001/XMLSchema" xmlns:p="http://schemas.microsoft.com/office/2006/metadata/properties" xmlns:ns2="210fad2a-0de1-43ac-b5fe-705c1fcff8d7" xmlns:ns3="ccae98cf-61a5-4e22-a33b-06ddd8237967" targetNamespace="http://schemas.microsoft.com/office/2006/metadata/properties" ma:root="true" ma:fieldsID="b38603872ed80fec5ab7fd24ff87a851" ns2:_="" ns3:_="">
    <xsd:import namespace="210fad2a-0de1-43ac-b5fe-705c1fcff8d7"/>
    <xsd:import namespace="ccae98cf-61a5-4e22-a33b-06ddd823796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fad2a-0de1-43ac-b5fe-705c1fcff8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fa00e137-c92a-4fd4-83dd-c830ad267b1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ae98cf-61a5-4e22-a33b-06ddd823796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73a9e30-acec-42bc-b067-b6b1bc4ff3c2}" ma:internalName="TaxCatchAll" ma:showField="CatchAllData" ma:web="ccae98cf-61a5-4e22-a33b-06ddd823796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0fad2a-0de1-43ac-b5fe-705c1fcff8d7">
      <Terms xmlns="http://schemas.microsoft.com/office/infopath/2007/PartnerControls"/>
    </lcf76f155ced4ddcb4097134ff3c332f>
    <TaxCatchAll xmlns="ccae98cf-61a5-4e22-a33b-06ddd8237967" xsi:nil="true"/>
  </documentManagement>
</p:properties>
</file>

<file path=customXml/itemProps1.xml><?xml version="1.0" encoding="utf-8"?>
<ds:datastoreItem xmlns:ds="http://schemas.openxmlformats.org/officeDocument/2006/customXml" ds:itemID="{9C38D887-C62E-4C18-A58B-09D57634FCB6}"/>
</file>

<file path=customXml/itemProps2.xml><?xml version="1.0" encoding="utf-8"?>
<ds:datastoreItem xmlns:ds="http://schemas.openxmlformats.org/officeDocument/2006/customXml" ds:itemID="{6AF6995B-40AD-4C85-8193-C2FEC4973C99}"/>
</file>

<file path=customXml/itemProps3.xml><?xml version="1.0" encoding="utf-8"?>
<ds:datastoreItem xmlns:ds="http://schemas.openxmlformats.org/officeDocument/2006/customXml" ds:itemID="{091F66C4-6B3A-4D3A-82F6-493D7A497C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Magali GASS (Awiplan);TUPEK Aurélie</dc:creator>
  <cp:keywords/>
  <dc:description/>
  <cp:lastModifiedBy/>
  <cp:revision/>
  <dcterms:created xsi:type="dcterms:W3CDTF">2018-11-09T09:41:42Z</dcterms:created>
  <dcterms:modified xsi:type="dcterms:W3CDTF">2026-05-28T14:30:49Z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0x0101009F1F722D46028F4D88263AA607A321CE</vt:lpwstr>
  </property>
</Properties>
</file>